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89"/>
  </bookViews>
  <sheets>
    <sheet name="食材" sheetId="1" r:id="rId1"/>
  </sheets>
  <definedNames>
    <definedName name="_xlnm.Print_Area" localSheetId="0">食材!$A$1:$V$58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<sst xmlns="http://schemas.openxmlformats.org/spreadsheetml/2006/main" count="353" uniqueCount="110">
  <si>
    <t>附件：2025年攀枝花市中小学校（2月）食材结算价公示表</t>
  </si>
  <si>
    <t>序号1</t>
  </si>
  <si>
    <t>序号2</t>
  </si>
  <si>
    <t>食材品目</t>
  </si>
  <si>
    <t>指标解释</t>
  </si>
  <si>
    <t>单位</t>
  </si>
  <si>
    <t>市三中</t>
  </si>
  <si>
    <t>市七中</t>
  </si>
  <si>
    <t>市经贸校</t>
  </si>
  <si>
    <t>市建校</t>
  </si>
  <si>
    <t>市外校</t>
  </si>
  <si>
    <t>市实验校</t>
  </si>
  <si>
    <t>市二中</t>
  </si>
  <si>
    <t>市体中</t>
  </si>
  <si>
    <t>市特校</t>
  </si>
  <si>
    <t>市实验园</t>
  </si>
  <si>
    <t>东区</t>
  </si>
  <si>
    <t>西区</t>
  </si>
  <si>
    <t>仁和区</t>
  </si>
  <si>
    <t>米易县</t>
  </si>
  <si>
    <t>盐边县</t>
  </si>
  <si>
    <t>一级分类</t>
  </si>
  <si>
    <t>二级分类</t>
  </si>
  <si>
    <t>三级分类</t>
  </si>
  <si>
    <t>大米</t>
  </si>
  <si>
    <t>籼米散装</t>
  </si>
  <si>
    <t>元/500克</t>
  </si>
  <si>
    <t>食用油</t>
  </si>
  <si>
    <t>菜籽油</t>
  </si>
  <si>
    <t>桶装一级 压榨</t>
  </si>
  <si>
    <t>元/5升</t>
  </si>
  <si>
    <t>调和油</t>
  </si>
  <si>
    <t>桶装一级</t>
  </si>
  <si>
    <t>/</t>
  </si>
  <si>
    <t>面粉</t>
  </si>
  <si>
    <t>面粉散装</t>
  </si>
  <si>
    <t>肉</t>
  </si>
  <si>
    <t>猪肉</t>
  </si>
  <si>
    <t>带皮后腿肉</t>
  </si>
  <si>
    <t>鲜</t>
  </si>
  <si>
    <t>精瘦肉</t>
  </si>
  <si>
    <t>五花肉</t>
  </si>
  <si>
    <t>带肉排骨</t>
  </si>
  <si>
    <t>牛肉</t>
  </si>
  <si>
    <t>牛腩</t>
  </si>
  <si>
    <t>牛腿肉、牛里脊</t>
  </si>
  <si>
    <t>鸭肉</t>
  </si>
  <si>
    <t>开膛，鲜</t>
  </si>
  <si>
    <t>鸡肉</t>
  </si>
  <si>
    <t>兔肉</t>
  </si>
  <si>
    <t>去皮头脚兔，鲜</t>
  </si>
  <si>
    <t>鹅肉</t>
  </si>
  <si>
    <t>鱼肉</t>
  </si>
  <si>
    <t>草鱼</t>
  </si>
  <si>
    <t>活</t>
  </si>
  <si>
    <t>花鲢</t>
  </si>
  <si>
    <t>鲫鱼</t>
  </si>
  <si>
    <t>蛋</t>
  </si>
  <si>
    <t>普通鸡蛋</t>
  </si>
  <si>
    <t>奶</t>
  </si>
  <si>
    <t>纯牛奶</t>
  </si>
  <si>
    <t>盒装250ml</t>
  </si>
  <si>
    <t>元/盒</t>
  </si>
  <si>
    <t>新鲜蔬菜</t>
  </si>
  <si>
    <t>芹菜</t>
  </si>
  <si>
    <t>新鲜一级</t>
  </si>
  <si>
    <t>大白菜</t>
  </si>
  <si>
    <t>小白菜</t>
  </si>
  <si>
    <t>黄瓜</t>
  </si>
  <si>
    <t>白萝卜</t>
  </si>
  <si>
    <t>西红柿</t>
  </si>
  <si>
    <t>土豆</t>
  </si>
  <si>
    <t>青椒</t>
  </si>
  <si>
    <t>新鲜一级，菜椒</t>
  </si>
  <si>
    <t>圆白菜</t>
  </si>
  <si>
    <t>新鲜一级，莲白</t>
  </si>
  <si>
    <t>莴笋</t>
  </si>
  <si>
    <t>山药</t>
  </si>
  <si>
    <t>茄子</t>
  </si>
  <si>
    <t>胡萝卜</t>
  </si>
  <si>
    <t>白花菜</t>
  </si>
  <si>
    <t>老南瓜</t>
  </si>
  <si>
    <t>冬瓜</t>
  </si>
  <si>
    <t>菠菜</t>
  </si>
  <si>
    <t>韭菜</t>
  </si>
  <si>
    <t>藕</t>
  </si>
  <si>
    <t>上海青</t>
  </si>
  <si>
    <t>苦瓜</t>
  </si>
  <si>
    <t>口蘑</t>
  </si>
  <si>
    <t>香菇</t>
  </si>
  <si>
    <t>油麦菜</t>
  </si>
  <si>
    <t>丝瓜</t>
  </si>
  <si>
    <t>水果</t>
  </si>
  <si>
    <t>香蕉</t>
  </si>
  <si>
    <t>新鲜</t>
  </si>
  <si>
    <t>苹果</t>
  </si>
  <si>
    <t>梨子</t>
  </si>
  <si>
    <t>干杂调味品类</t>
  </si>
  <si>
    <t>食用盐</t>
  </si>
  <si>
    <t>精制含碘盐</t>
  </si>
  <si>
    <t>白砂糖</t>
  </si>
  <si>
    <t>散装</t>
  </si>
  <si>
    <r>
      <t>大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蒜</t>
    </r>
  </si>
  <si>
    <t>中等，瓣蒜</t>
  </si>
  <si>
    <r>
      <t>生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姜</t>
    </r>
  </si>
  <si>
    <t>中等，老姜</t>
  </si>
  <si>
    <t>干辣椒</t>
  </si>
  <si>
    <t>中等，一般辣椒</t>
  </si>
  <si>
    <r>
      <t>花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椒</t>
    </r>
  </si>
  <si>
    <t>中等，红花椒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</si>
</sst>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10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2" borderId="6" xfId="0" applyFont="1" applyFill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tabSelected="1" workbookViewId="0">
      <pane xSplit="1" ySplit="4" topLeftCell="B43" activePane="bottomRight" state="frozen"/>
      <selection/>
      <selection pane="topRight"/>
      <selection pane="bottomLeft"/>
      <selection pane="bottomRight" activeCell="H46" sqref="H46"/>
    </sheetView>
  </sheetViews>
  <sheetFormatPr defaultColWidth="9" defaultRowHeight="13.5"/>
  <cols>
    <col min="1" max="1" width="3.25" customWidth="1"/>
    <col min="2" max="2" width="2.625" customWidth="1"/>
    <col min="3" max="3" width="4.5" customWidth="1"/>
    <col min="4" max="4" width="8.25" customWidth="1"/>
    <col min="5" max="5" width="7.75" customWidth="1"/>
    <col min="6" max="6" width="8.625" customWidth="1"/>
    <col min="7" max="7" width="7.375" customWidth="1"/>
    <col min="8" max="18" width="6" customWidth="1"/>
    <col min="19" max="19" width="6" style="1" customWidth="1"/>
    <col min="20" max="22" width="6" customWidth="1"/>
  </cols>
  <sheetData>
    <row r="1" ht="23.2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3" t="s">
        <v>1</v>
      </c>
      <c r="B2" s="4" t="s">
        <v>2</v>
      </c>
      <c r="C2" s="5" t="s">
        <v>3</v>
      </c>
      <c r="D2" s="5"/>
      <c r="E2" s="5"/>
      <c r="F2" s="5" t="s">
        <v>4</v>
      </c>
      <c r="G2" s="5" t="s">
        <v>5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38"/>
    </row>
    <row r="3" ht="24" spans="1:22">
      <c r="A3" s="7"/>
      <c r="B3" s="8"/>
      <c r="C3" s="9"/>
      <c r="D3" s="9"/>
      <c r="E3" s="9"/>
      <c r="F3" s="9"/>
      <c r="G3" s="9"/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39" t="s">
        <v>20</v>
      </c>
    </row>
    <row r="4" ht="24" spans="1:22">
      <c r="A4" s="7"/>
      <c r="B4" s="10"/>
      <c r="C4" s="9" t="s">
        <v>21</v>
      </c>
      <c r="D4" s="9" t="s">
        <v>22</v>
      </c>
      <c r="E4" s="9" t="s">
        <v>23</v>
      </c>
      <c r="F4" s="9"/>
      <c r="G4" s="9"/>
      <c r="H4" s="11">
        <v>1</v>
      </c>
      <c r="I4" s="11">
        <v>2</v>
      </c>
      <c r="J4" s="11">
        <v>3</v>
      </c>
      <c r="K4" s="11">
        <v>4</v>
      </c>
      <c r="L4" s="11">
        <v>5</v>
      </c>
      <c r="M4" s="11">
        <v>6</v>
      </c>
      <c r="N4" s="11">
        <v>7</v>
      </c>
      <c r="O4" s="11">
        <v>8</v>
      </c>
      <c r="P4" s="11">
        <v>9</v>
      </c>
      <c r="Q4" s="11">
        <v>10</v>
      </c>
      <c r="R4" s="11">
        <v>11</v>
      </c>
      <c r="S4" s="11">
        <v>12</v>
      </c>
      <c r="T4" s="11">
        <v>13</v>
      </c>
      <c r="U4" s="11">
        <v>14</v>
      </c>
      <c r="V4" s="40">
        <v>15</v>
      </c>
    </row>
    <row r="5" ht="24" spans="1:22">
      <c r="A5" s="7">
        <v>1</v>
      </c>
      <c r="B5" s="12">
        <v>1</v>
      </c>
      <c r="C5" s="13" t="s">
        <v>24</v>
      </c>
      <c r="D5" s="14" t="s">
        <v>25</v>
      </c>
      <c r="E5" s="14"/>
      <c r="F5" s="14"/>
      <c r="G5" s="14" t="s">
        <v>26</v>
      </c>
      <c r="H5" s="15">
        <v>2.62</v>
      </c>
      <c r="I5" s="15">
        <v>2.875</v>
      </c>
      <c r="J5" s="15">
        <v>2.625</v>
      </c>
      <c r="K5" s="15">
        <v>2.98</v>
      </c>
      <c r="L5" s="15">
        <v>2.63</v>
      </c>
      <c r="M5" s="15">
        <v>2.69</v>
      </c>
      <c r="N5" s="15">
        <v>2.4</v>
      </c>
      <c r="O5" s="15">
        <v>2.6</v>
      </c>
      <c r="P5" s="15">
        <v>2.6</v>
      </c>
      <c r="Q5" s="15">
        <v>2.4</v>
      </c>
      <c r="R5" s="15">
        <v>2.88</v>
      </c>
      <c r="S5" s="15">
        <v>2.55</v>
      </c>
      <c r="T5" s="15">
        <v>2.85</v>
      </c>
      <c r="U5" s="15">
        <v>2.55</v>
      </c>
      <c r="V5" s="41">
        <v>2.52</v>
      </c>
    </row>
    <row r="6" ht="24" spans="1:22">
      <c r="A6" s="7">
        <v>2</v>
      </c>
      <c r="B6" s="13">
        <v>2</v>
      </c>
      <c r="C6" s="13" t="s">
        <v>27</v>
      </c>
      <c r="D6" s="14" t="s">
        <v>28</v>
      </c>
      <c r="E6" s="16"/>
      <c r="F6" s="14" t="s">
        <v>29</v>
      </c>
      <c r="G6" s="14" t="s">
        <v>30</v>
      </c>
      <c r="H6" s="15">
        <v>62.32</v>
      </c>
      <c r="I6" s="15">
        <v>67</v>
      </c>
      <c r="J6" s="15">
        <v>75</v>
      </c>
      <c r="K6" s="15">
        <v>66.25</v>
      </c>
      <c r="L6" s="15">
        <v>67.5</v>
      </c>
      <c r="M6" s="15">
        <v>73</v>
      </c>
      <c r="N6" s="15">
        <v>65.75</v>
      </c>
      <c r="O6" s="15">
        <v>78.7</v>
      </c>
      <c r="P6" s="15">
        <v>78.65</v>
      </c>
      <c r="Q6" s="15">
        <v>76</v>
      </c>
      <c r="R6" s="15">
        <v>75.82</v>
      </c>
      <c r="S6" s="15">
        <v>75</v>
      </c>
      <c r="T6" s="15">
        <v>75.905</v>
      </c>
      <c r="U6" s="15">
        <v>73.24</v>
      </c>
      <c r="V6" s="41">
        <v>68</v>
      </c>
    </row>
    <row r="7" ht="23.25" customHeight="1" spans="1:22">
      <c r="A7" s="7">
        <v>3</v>
      </c>
      <c r="B7" s="10"/>
      <c r="C7" s="10"/>
      <c r="D7" s="14" t="s">
        <v>31</v>
      </c>
      <c r="E7" s="16"/>
      <c r="F7" s="14" t="s">
        <v>32</v>
      </c>
      <c r="G7" s="14" t="s">
        <v>30</v>
      </c>
      <c r="H7" s="15" t="s">
        <v>33</v>
      </c>
      <c r="I7" s="15" t="s">
        <v>33</v>
      </c>
      <c r="J7" s="15" t="s">
        <v>33</v>
      </c>
      <c r="K7" s="15" t="s">
        <v>33</v>
      </c>
      <c r="L7" s="15" t="s">
        <v>33</v>
      </c>
      <c r="M7" s="15" t="s">
        <v>33</v>
      </c>
      <c r="N7" s="15" t="s">
        <v>33</v>
      </c>
      <c r="O7" s="15" t="s">
        <v>33</v>
      </c>
      <c r="P7" s="15" t="s">
        <v>33</v>
      </c>
      <c r="Q7" s="15" t="s">
        <v>33</v>
      </c>
      <c r="R7" s="15" t="s">
        <v>33</v>
      </c>
      <c r="S7" s="15">
        <v>66</v>
      </c>
      <c r="T7" s="15" t="s">
        <v>33</v>
      </c>
      <c r="U7" s="15">
        <v>66.15</v>
      </c>
      <c r="V7" s="41" t="s">
        <v>33</v>
      </c>
    </row>
    <row r="8" ht="24" spans="1:22">
      <c r="A8" s="7">
        <v>4</v>
      </c>
      <c r="B8" s="17">
        <v>3</v>
      </c>
      <c r="C8" s="10" t="s">
        <v>34</v>
      </c>
      <c r="D8" s="14" t="s">
        <v>35</v>
      </c>
      <c r="E8" s="14"/>
      <c r="F8" s="14"/>
      <c r="G8" s="14" t="s">
        <v>26</v>
      </c>
      <c r="H8" s="15">
        <v>2.31</v>
      </c>
      <c r="I8" s="15">
        <v>2.5258</v>
      </c>
      <c r="J8" s="15">
        <v>2.44</v>
      </c>
      <c r="K8" s="15">
        <v>2.65</v>
      </c>
      <c r="L8" s="15">
        <v>2.52</v>
      </c>
      <c r="M8" s="15">
        <v>2.56</v>
      </c>
      <c r="N8" s="15">
        <v>2.21</v>
      </c>
      <c r="O8" s="15" t="s">
        <v>33</v>
      </c>
      <c r="P8" s="15" t="s">
        <v>33</v>
      </c>
      <c r="Q8" s="15">
        <v>3.03</v>
      </c>
      <c r="R8" s="15">
        <v>2.27</v>
      </c>
      <c r="S8" s="15">
        <v>2.2</v>
      </c>
      <c r="T8" s="15">
        <v>2.75</v>
      </c>
      <c r="U8" s="15">
        <v>2.84</v>
      </c>
      <c r="V8" s="41">
        <v>2.37</v>
      </c>
    </row>
    <row r="9" ht="24" spans="1:22">
      <c r="A9" s="7">
        <v>5</v>
      </c>
      <c r="B9" s="13">
        <v>4</v>
      </c>
      <c r="C9" s="13" t="s">
        <v>36</v>
      </c>
      <c r="D9" s="18" t="s">
        <v>37</v>
      </c>
      <c r="E9" s="14" t="s">
        <v>38</v>
      </c>
      <c r="F9" s="14" t="s">
        <v>39</v>
      </c>
      <c r="G9" s="14" t="s">
        <v>26</v>
      </c>
      <c r="H9" s="15" t="s">
        <v>33</v>
      </c>
      <c r="I9" s="15">
        <v>12.9</v>
      </c>
      <c r="J9" s="15">
        <v>12.3</v>
      </c>
      <c r="K9" s="15">
        <v>12.65</v>
      </c>
      <c r="L9" s="15">
        <v>12.35</v>
      </c>
      <c r="M9" s="15">
        <v>11.6</v>
      </c>
      <c r="N9" s="15">
        <v>12.62</v>
      </c>
      <c r="O9" s="15">
        <f>13.68*0.932</f>
        <v>12.74976</v>
      </c>
      <c r="P9" s="15">
        <v>13.61</v>
      </c>
      <c r="Q9" s="15">
        <v>12.32</v>
      </c>
      <c r="R9" s="15">
        <v>15</v>
      </c>
      <c r="S9" s="15">
        <v>13.65</v>
      </c>
      <c r="T9" s="15">
        <v>16.15</v>
      </c>
      <c r="U9" s="15">
        <v>14.18</v>
      </c>
      <c r="V9" s="41">
        <v>13.6964</v>
      </c>
    </row>
    <row r="10" ht="24" spans="1:22">
      <c r="A10" s="7">
        <v>6</v>
      </c>
      <c r="B10" s="8"/>
      <c r="C10" s="8"/>
      <c r="D10" s="19"/>
      <c r="E10" s="14" t="s">
        <v>40</v>
      </c>
      <c r="F10" s="14" t="s">
        <v>39</v>
      </c>
      <c r="G10" s="14" t="s">
        <v>26</v>
      </c>
      <c r="H10" s="15">
        <v>15.22</v>
      </c>
      <c r="I10" s="15">
        <v>14.7</v>
      </c>
      <c r="J10" s="15">
        <v>15.8</v>
      </c>
      <c r="K10" s="15">
        <v>15.49</v>
      </c>
      <c r="L10" s="15">
        <v>14.25</v>
      </c>
      <c r="M10" s="15">
        <v>17.87</v>
      </c>
      <c r="N10" s="15">
        <v>15.9</v>
      </c>
      <c r="O10" s="15" t="s">
        <v>33</v>
      </c>
      <c r="P10" s="15">
        <v>17.28</v>
      </c>
      <c r="Q10" s="15">
        <v>14.96</v>
      </c>
      <c r="R10" s="15">
        <v>16.59</v>
      </c>
      <c r="S10" s="15">
        <v>15.17</v>
      </c>
      <c r="T10" s="15">
        <v>19</v>
      </c>
      <c r="U10" s="15" t="s">
        <v>33</v>
      </c>
      <c r="V10" s="41">
        <v>17.8568916666667</v>
      </c>
    </row>
    <row r="11" ht="24" spans="1:22">
      <c r="A11" s="7">
        <v>7</v>
      </c>
      <c r="B11" s="8"/>
      <c r="C11" s="8"/>
      <c r="D11" s="19"/>
      <c r="E11" s="14" t="s">
        <v>41</v>
      </c>
      <c r="F11" s="14" t="s">
        <v>39</v>
      </c>
      <c r="G11" s="14" t="s">
        <v>26</v>
      </c>
      <c r="H11" s="15">
        <v>14.96</v>
      </c>
      <c r="I11" s="15">
        <v>11.9</v>
      </c>
      <c r="J11" s="15">
        <v>14.1</v>
      </c>
      <c r="K11" s="15">
        <v>13.91</v>
      </c>
      <c r="L11" s="15">
        <v>13.3</v>
      </c>
      <c r="M11" s="15">
        <v>14.27</v>
      </c>
      <c r="N11" s="15" t="s">
        <v>33</v>
      </c>
      <c r="O11" s="15">
        <f>13.68*0.932</f>
        <v>12.74976</v>
      </c>
      <c r="P11" s="15">
        <v>17.28</v>
      </c>
      <c r="Q11" s="15">
        <v>14.08</v>
      </c>
      <c r="R11" s="15">
        <v>14.83</v>
      </c>
      <c r="S11" s="15">
        <v>13.65</v>
      </c>
      <c r="T11" s="15">
        <v>16.15</v>
      </c>
      <c r="U11" s="15">
        <v>14.65</v>
      </c>
      <c r="V11" s="41">
        <v>14.55</v>
      </c>
    </row>
    <row r="12" ht="24" spans="1:22">
      <c r="A12" s="7">
        <v>8</v>
      </c>
      <c r="B12" s="8"/>
      <c r="C12" s="8"/>
      <c r="D12" s="20"/>
      <c r="E12" s="14" t="s">
        <v>42</v>
      </c>
      <c r="F12" s="14" t="s">
        <v>39</v>
      </c>
      <c r="G12" s="14" t="s">
        <v>26</v>
      </c>
      <c r="H12" s="15">
        <v>19.36</v>
      </c>
      <c r="I12" s="15">
        <v>16.5</v>
      </c>
      <c r="J12" s="15">
        <v>22</v>
      </c>
      <c r="K12" s="15">
        <v>18.98</v>
      </c>
      <c r="L12" s="15">
        <v>15.2</v>
      </c>
      <c r="M12" s="15">
        <v>21.41</v>
      </c>
      <c r="N12" s="15">
        <v>20.1</v>
      </c>
      <c r="O12" s="15">
        <v>16.57</v>
      </c>
      <c r="P12" s="15">
        <v>23.99</v>
      </c>
      <c r="Q12" s="15">
        <v>18.48</v>
      </c>
      <c r="R12" s="15">
        <v>18</v>
      </c>
      <c r="S12" s="15">
        <v>18.81</v>
      </c>
      <c r="T12" s="15">
        <v>22.8</v>
      </c>
      <c r="U12" s="15">
        <v>17.01</v>
      </c>
      <c r="V12" s="41">
        <v>17.7833333333333</v>
      </c>
    </row>
    <row r="13" ht="24" spans="1:22">
      <c r="A13" s="7">
        <v>9</v>
      </c>
      <c r="B13" s="8"/>
      <c r="C13" s="8"/>
      <c r="D13" s="21" t="s">
        <v>43</v>
      </c>
      <c r="E13" s="21" t="s">
        <v>44</v>
      </c>
      <c r="F13" s="14" t="s">
        <v>39</v>
      </c>
      <c r="G13" s="14" t="s">
        <v>26</v>
      </c>
      <c r="H13" s="15">
        <v>31.68</v>
      </c>
      <c r="I13" s="15">
        <v>27.5</v>
      </c>
      <c r="J13" s="15">
        <v>29</v>
      </c>
      <c r="K13" s="15" t="s">
        <v>33</v>
      </c>
      <c r="L13" s="15">
        <v>31.35</v>
      </c>
      <c r="M13" s="15">
        <v>30.5</v>
      </c>
      <c r="N13" s="15">
        <v>30.86</v>
      </c>
      <c r="O13" s="15">
        <v>30.8</v>
      </c>
      <c r="P13" s="15">
        <v>34.56</v>
      </c>
      <c r="Q13" s="15">
        <v>33</v>
      </c>
      <c r="R13" s="15">
        <v>30.85</v>
      </c>
      <c r="S13" s="15">
        <v>30.94</v>
      </c>
      <c r="T13" s="15">
        <v>36.1</v>
      </c>
      <c r="U13" s="15">
        <v>23.15</v>
      </c>
      <c r="V13" s="41">
        <v>28.088775</v>
      </c>
    </row>
    <row r="14" ht="24" spans="1:22">
      <c r="A14" s="7">
        <v>10</v>
      </c>
      <c r="B14" s="8"/>
      <c r="C14" s="8"/>
      <c r="D14" s="21"/>
      <c r="E14" s="21" t="s">
        <v>45</v>
      </c>
      <c r="F14" s="14" t="s">
        <v>39</v>
      </c>
      <c r="G14" s="14" t="s">
        <v>26</v>
      </c>
      <c r="H14" s="15" t="s">
        <v>33</v>
      </c>
      <c r="I14" s="15">
        <v>30.2</v>
      </c>
      <c r="J14" s="21" t="s">
        <v>33</v>
      </c>
      <c r="K14" s="15" t="s">
        <v>33</v>
      </c>
      <c r="L14" s="15" t="s">
        <v>33</v>
      </c>
      <c r="M14" s="15" t="s">
        <v>33</v>
      </c>
      <c r="N14" s="15" t="s">
        <v>33</v>
      </c>
      <c r="O14" s="15" t="s">
        <v>33</v>
      </c>
      <c r="P14" s="15">
        <v>36.48</v>
      </c>
      <c r="Q14" s="15">
        <v>34.32</v>
      </c>
      <c r="R14" s="15">
        <v>34.23</v>
      </c>
      <c r="S14" s="15">
        <v>34.58</v>
      </c>
      <c r="T14" s="15">
        <v>38</v>
      </c>
      <c r="U14" s="15">
        <v>27.88</v>
      </c>
      <c r="V14" s="41">
        <v>29.1</v>
      </c>
    </row>
    <row r="15" ht="24" spans="1:22">
      <c r="A15" s="7">
        <v>11</v>
      </c>
      <c r="B15" s="8"/>
      <c r="C15" s="8"/>
      <c r="D15" s="14" t="s">
        <v>46</v>
      </c>
      <c r="E15" s="14"/>
      <c r="F15" s="14" t="s">
        <v>47</v>
      </c>
      <c r="G15" s="14" t="s">
        <v>26</v>
      </c>
      <c r="H15" s="15">
        <v>12.48</v>
      </c>
      <c r="I15" s="15">
        <v>8.2</v>
      </c>
      <c r="J15" s="15">
        <v>8.7</v>
      </c>
      <c r="K15" s="15">
        <v>10.9</v>
      </c>
      <c r="L15" s="15">
        <v>8.55</v>
      </c>
      <c r="M15" s="15">
        <v>10.47</v>
      </c>
      <c r="N15" s="15">
        <v>8.42</v>
      </c>
      <c r="O15" s="36">
        <f>11.79*0.932</f>
        <v>10.98828</v>
      </c>
      <c r="P15" s="36">
        <v>11.2</v>
      </c>
      <c r="Q15" s="15" t="s">
        <v>33</v>
      </c>
      <c r="R15" s="15">
        <v>12.9</v>
      </c>
      <c r="S15" s="15">
        <v>19.4</v>
      </c>
      <c r="T15" s="15">
        <v>14.25</v>
      </c>
      <c r="U15" s="15">
        <v>16.28</v>
      </c>
      <c r="V15" s="41">
        <v>14.44815</v>
      </c>
    </row>
    <row r="16" ht="24" spans="1:22">
      <c r="A16" s="7">
        <v>12</v>
      </c>
      <c r="B16" s="8"/>
      <c r="C16" s="8"/>
      <c r="D16" s="14" t="s">
        <v>48</v>
      </c>
      <c r="E16" s="14"/>
      <c r="F16" s="14" t="s">
        <v>47</v>
      </c>
      <c r="G16" s="14" t="s">
        <v>26</v>
      </c>
      <c r="H16" s="15">
        <v>12.87</v>
      </c>
      <c r="I16" s="15">
        <v>12.6</v>
      </c>
      <c r="J16" s="15">
        <v>10.4</v>
      </c>
      <c r="K16" s="15">
        <v>12.53</v>
      </c>
      <c r="L16" s="15">
        <v>12.8</v>
      </c>
      <c r="M16" s="15">
        <v>12.45</v>
      </c>
      <c r="N16" s="15">
        <v>14.03</v>
      </c>
      <c r="O16" s="36">
        <f>13.55*0.932</f>
        <v>12.6286</v>
      </c>
      <c r="P16" s="15">
        <v>13.32</v>
      </c>
      <c r="Q16" s="15">
        <v>14.08</v>
      </c>
      <c r="R16" s="15">
        <v>17.11</v>
      </c>
      <c r="S16" s="15">
        <v>21.54</v>
      </c>
      <c r="T16" s="15">
        <v>15.2</v>
      </c>
      <c r="U16" s="15">
        <v>14.16</v>
      </c>
      <c r="V16" s="41">
        <v>14.22505</v>
      </c>
    </row>
    <row r="17" ht="24" spans="1:22">
      <c r="A17" s="7">
        <v>13</v>
      </c>
      <c r="B17" s="8"/>
      <c r="C17" s="8"/>
      <c r="D17" s="22" t="s">
        <v>49</v>
      </c>
      <c r="E17" s="22"/>
      <c r="F17" s="14" t="s">
        <v>50</v>
      </c>
      <c r="G17" s="14" t="s">
        <v>26</v>
      </c>
      <c r="H17" s="15">
        <v>21.84</v>
      </c>
      <c r="I17" s="15">
        <v>15.5</v>
      </c>
      <c r="J17" s="21" t="s">
        <v>33</v>
      </c>
      <c r="K17" s="15">
        <v>19.42</v>
      </c>
      <c r="L17" s="15" t="s">
        <v>33</v>
      </c>
      <c r="M17" s="15">
        <v>19.73</v>
      </c>
      <c r="N17" s="15" t="s">
        <v>33</v>
      </c>
      <c r="O17" s="15">
        <v>21.4</v>
      </c>
      <c r="P17" s="15" t="s">
        <v>33</v>
      </c>
      <c r="Q17" s="15" t="s">
        <v>33</v>
      </c>
      <c r="R17" s="15">
        <v>22.8</v>
      </c>
      <c r="S17" s="15">
        <v>19.99</v>
      </c>
      <c r="T17" s="15" t="s">
        <v>33</v>
      </c>
      <c r="U17" s="15" t="s">
        <v>33</v>
      </c>
      <c r="V17" s="42" t="s">
        <v>33</v>
      </c>
    </row>
    <row r="18" ht="24" spans="1:22">
      <c r="A18" s="7">
        <v>14</v>
      </c>
      <c r="B18" s="8"/>
      <c r="C18" s="8"/>
      <c r="D18" s="22" t="s">
        <v>51</v>
      </c>
      <c r="E18" s="22"/>
      <c r="F18" s="14" t="s">
        <v>47</v>
      </c>
      <c r="G18" s="14" t="s">
        <v>26</v>
      </c>
      <c r="H18" s="15" t="s">
        <v>33</v>
      </c>
      <c r="I18" s="15">
        <v>18.2</v>
      </c>
      <c r="J18" s="21" t="s">
        <v>33</v>
      </c>
      <c r="K18" s="15" t="s">
        <v>33</v>
      </c>
      <c r="L18" s="15">
        <v>14</v>
      </c>
      <c r="M18" s="15" t="s">
        <v>33</v>
      </c>
      <c r="N18" s="15" t="s">
        <v>33</v>
      </c>
      <c r="O18" s="15" t="s">
        <v>33</v>
      </c>
      <c r="P18" s="15" t="s">
        <v>33</v>
      </c>
      <c r="Q18" s="15" t="s">
        <v>33</v>
      </c>
      <c r="R18" s="15" t="s">
        <v>33</v>
      </c>
      <c r="S18" s="15">
        <v>22.45</v>
      </c>
      <c r="T18" s="15" t="s">
        <v>33</v>
      </c>
      <c r="U18" s="15" t="s">
        <v>33</v>
      </c>
      <c r="V18" s="41">
        <v>23.28</v>
      </c>
    </row>
    <row r="19" ht="24" spans="1:22">
      <c r="A19" s="7">
        <v>15</v>
      </c>
      <c r="B19" s="8"/>
      <c r="C19" s="8"/>
      <c r="D19" s="23" t="s">
        <v>52</v>
      </c>
      <c r="E19" s="14" t="s">
        <v>53</v>
      </c>
      <c r="F19" s="14" t="s">
        <v>54</v>
      </c>
      <c r="G19" s="14" t="s">
        <v>26</v>
      </c>
      <c r="H19" s="15">
        <v>13.26</v>
      </c>
      <c r="I19" s="15">
        <v>9.1</v>
      </c>
      <c r="J19" s="15">
        <v>8.9</v>
      </c>
      <c r="K19" s="15" t="s">
        <v>33</v>
      </c>
      <c r="L19" s="15">
        <v>8</v>
      </c>
      <c r="M19" s="15" t="s">
        <v>33</v>
      </c>
      <c r="N19" s="15" t="s">
        <v>33</v>
      </c>
      <c r="O19" s="15" t="s">
        <v>33</v>
      </c>
      <c r="P19" s="15" t="s">
        <v>33</v>
      </c>
      <c r="Q19" s="15" t="s">
        <v>33</v>
      </c>
      <c r="R19" s="15" t="s">
        <v>33</v>
      </c>
      <c r="S19" s="15">
        <v>14.29</v>
      </c>
      <c r="T19" s="15">
        <v>9.3</v>
      </c>
      <c r="U19" s="15">
        <v>11.03</v>
      </c>
      <c r="V19" s="41" t="s">
        <v>33</v>
      </c>
    </row>
    <row r="20" ht="24" spans="1:22">
      <c r="A20" s="7">
        <v>16</v>
      </c>
      <c r="B20" s="8"/>
      <c r="C20" s="8"/>
      <c r="D20" s="24"/>
      <c r="E20" s="14" t="s">
        <v>55</v>
      </c>
      <c r="F20" s="14" t="s">
        <v>54</v>
      </c>
      <c r="G20" s="14" t="s">
        <v>26</v>
      </c>
      <c r="H20" s="15">
        <v>12.87</v>
      </c>
      <c r="I20" s="15">
        <v>9.1</v>
      </c>
      <c r="J20" s="21" t="s">
        <v>33</v>
      </c>
      <c r="K20" s="15" t="s">
        <v>33</v>
      </c>
      <c r="L20" s="15">
        <v>9.5</v>
      </c>
      <c r="M20" s="15">
        <v>10.76</v>
      </c>
      <c r="N20" s="15">
        <v>13.09</v>
      </c>
      <c r="O20" s="15" t="s">
        <v>33</v>
      </c>
      <c r="P20" s="15">
        <v>13.92</v>
      </c>
      <c r="Q20" s="15" t="s">
        <v>33</v>
      </c>
      <c r="R20" s="15">
        <v>13.27</v>
      </c>
      <c r="S20" s="21" t="s">
        <v>33</v>
      </c>
      <c r="T20" s="15" t="s">
        <v>33</v>
      </c>
      <c r="U20" s="15">
        <v>12.6</v>
      </c>
      <c r="V20" s="41" t="s">
        <v>33</v>
      </c>
    </row>
    <row r="21" ht="24" spans="1:22">
      <c r="A21" s="7">
        <v>17</v>
      </c>
      <c r="B21" s="10"/>
      <c r="C21" s="10"/>
      <c r="D21" s="25"/>
      <c r="E21" s="14" t="s">
        <v>56</v>
      </c>
      <c r="F21" s="14" t="s">
        <v>54</v>
      </c>
      <c r="G21" s="14" t="s">
        <v>26</v>
      </c>
      <c r="H21" s="15" t="s">
        <v>33</v>
      </c>
      <c r="I21" s="15" t="s">
        <v>33</v>
      </c>
      <c r="J21" s="21" t="s">
        <v>33</v>
      </c>
      <c r="K21" s="15" t="s">
        <v>33</v>
      </c>
      <c r="L21" s="15" t="s">
        <v>33</v>
      </c>
      <c r="M21" s="15" t="s">
        <v>33</v>
      </c>
      <c r="N21" s="15" t="s">
        <v>33</v>
      </c>
      <c r="O21" s="15" t="s">
        <v>33</v>
      </c>
      <c r="P21" s="15">
        <v>12.96</v>
      </c>
      <c r="Q21" s="15" t="s">
        <v>33</v>
      </c>
      <c r="R21" s="15">
        <v>11.41</v>
      </c>
      <c r="S21" s="21" t="s">
        <v>33</v>
      </c>
      <c r="T21" s="15" t="s">
        <v>33</v>
      </c>
      <c r="U21" s="15" t="s">
        <v>33</v>
      </c>
      <c r="V21" s="41" t="s">
        <v>33</v>
      </c>
    </row>
    <row r="22" ht="24" spans="1:22">
      <c r="A22" s="7">
        <v>18</v>
      </c>
      <c r="B22" s="17">
        <v>5</v>
      </c>
      <c r="C22" s="10" t="s">
        <v>57</v>
      </c>
      <c r="D22" s="14" t="s">
        <v>58</v>
      </c>
      <c r="E22" s="14"/>
      <c r="F22" s="14"/>
      <c r="G22" s="14" t="s">
        <v>26</v>
      </c>
      <c r="H22" s="15">
        <v>4.92</v>
      </c>
      <c r="I22" s="15">
        <v>5.43</v>
      </c>
      <c r="J22" s="15">
        <v>5.57</v>
      </c>
      <c r="K22" s="15">
        <v>5.32</v>
      </c>
      <c r="L22" s="15">
        <v>5.8</v>
      </c>
      <c r="M22" s="15">
        <v>6.14</v>
      </c>
      <c r="N22" s="15">
        <v>5.34</v>
      </c>
      <c r="O22" s="36">
        <f>5.76*0.96</f>
        <v>5.5296</v>
      </c>
      <c r="P22" s="15">
        <v>5.63</v>
      </c>
      <c r="Q22" s="15">
        <v>4.95</v>
      </c>
      <c r="R22" s="15">
        <v>6.64</v>
      </c>
      <c r="S22" s="15">
        <v>5.64</v>
      </c>
      <c r="T22" s="15">
        <v>8.28</v>
      </c>
      <c r="U22" s="15">
        <v>5.61</v>
      </c>
      <c r="V22" s="41">
        <v>5.34417</v>
      </c>
    </row>
    <row r="23" ht="22.5" customHeight="1" spans="1:22">
      <c r="A23" s="7">
        <v>19</v>
      </c>
      <c r="B23" s="26">
        <v>6</v>
      </c>
      <c r="C23" s="9" t="s">
        <v>59</v>
      </c>
      <c r="D23" s="14" t="s">
        <v>60</v>
      </c>
      <c r="E23" s="14"/>
      <c r="F23" s="14" t="s">
        <v>61</v>
      </c>
      <c r="G23" s="14" t="s">
        <v>62</v>
      </c>
      <c r="H23" s="15" t="s">
        <v>33</v>
      </c>
      <c r="I23" s="15" t="s">
        <v>33</v>
      </c>
      <c r="J23" s="15">
        <v>2.69</v>
      </c>
      <c r="K23" s="15" t="s">
        <v>33</v>
      </c>
      <c r="L23" s="15" t="s">
        <v>33</v>
      </c>
      <c r="M23" s="15" t="s">
        <v>33</v>
      </c>
      <c r="N23" s="15" t="s">
        <v>33</v>
      </c>
      <c r="O23" s="15">
        <v>2.2</v>
      </c>
      <c r="P23" s="15" t="s">
        <v>33</v>
      </c>
      <c r="Q23" s="15">
        <v>3.24</v>
      </c>
      <c r="R23" s="15">
        <v>2.46</v>
      </c>
      <c r="S23" s="15">
        <v>3</v>
      </c>
      <c r="T23" s="15" t="s">
        <v>33</v>
      </c>
      <c r="U23" s="15" t="s">
        <v>33</v>
      </c>
      <c r="V23" s="41" t="s">
        <v>33</v>
      </c>
    </row>
    <row r="24" ht="27" customHeight="1" spans="1:22">
      <c r="A24" s="7">
        <v>20</v>
      </c>
      <c r="B24" s="9">
        <v>7</v>
      </c>
      <c r="C24" s="9" t="s">
        <v>63</v>
      </c>
      <c r="D24" s="14" t="s">
        <v>64</v>
      </c>
      <c r="E24" s="21"/>
      <c r="F24" s="14" t="s">
        <v>65</v>
      </c>
      <c r="G24" s="14" t="s">
        <v>26</v>
      </c>
      <c r="H24" s="15">
        <v>4.32</v>
      </c>
      <c r="I24" s="15">
        <v>4.1</v>
      </c>
      <c r="J24" s="15">
        <v>4.4</v>
      </c>
      <c r="K24" s="15">
        <v>5.16</v>
      </c>
      <c r="L24" s="15">
        <v>3.18</v>
      </c>
      <c r="M24" s="15">
        <v>4.43</v>
      </c>
      <c r="N24" s="15">
        <v>3.29</v>
      </c>
      <c r="O24" s="36">
        <f>4.71*0.98</f>
        <v>4.6158</v>
      </c>
      <c r="P24" s="15">
        <v>5.35</v>
      </c>
      <c r="Q24" s="15">
        <v>2.7</v>
      </c>
      <c r="R24" s="15">
        <v>2.4</v>
      </c>
      <c r="S24" s="15">
        <v>3.02</v>
      </c>
      <c r="T24" s="15">
        <v>3.6</v>
      </c>
      <c r="U24" s="15">
        <v>4.4</v>
      </c>
      <c r="V24" s="41">
        <v>4.29192666666667</v>
      </c>
    </row>
    <row r="25" ht="24" spans="1:22">
      <c r="A25" s="7">
        <v>21</v>
      </c>
      <c r="B25" s="9"/>
      <c r="C25" s="9"/>
      <c r="D25" s="14" t="s">
        <v>66</v>
      </c>
      <c r="E25" s="21"/>
      <c r="F25" s="14" t="s">
        <v>65</v>
      </c>
      <c r="G25" s="14" t="s">
        <v>26</v>
      </c>
      <c r="H25" s="15">
        <v>1.58</v>
      </c>
      <c r="I25" s="15">
        <v>1.8</v>
      </c>
      <c r="J25" s="15">
        <v>1.7</v>
      </c>
      <c r="K25" s="15">
        <v>1.8</v>
      </c>
      <c r="L25" s="15">
        <v>1.33</v>
      </c>
      <c r="M25" s="15" t="s">
        <v>33</v>
      </c>
      <c r="N25" s="15">
        <v>1.32</v>
      </c>
      <c r="O25" s="36">
        <f>2.1*0.98</f>
        <v>2.058</v>
      </c>
      <c r="P25" s="36">
        <v>2.1</v>
      </c>
      <c r="Q25" s="15">
        <v>2.7</v>
      </c>
      <c r="R25" s="15">
        <v>2.39</v>
      </c>
      <c r="S25" s="15">
        <v>1.58</v>
      </c>
      <c r="T25" s="15">
        <v>1.35</v>
      </c>
      <c r="U25" s="15">
        <v>1.32</v>
      </c>
      <c r="V25" s="41">
        <v>1.41814</v>
      </c>
    </row>
    <row r="26" ht="24" spans="1:22">
      <c r="A26" s="7">
        <v>22</v>
      </c>
      <c r="B26" s="9"/>
      <c r="C26" s="9"/>
      <c r="D26" s="14" t="s">
        <v>67</v>
      </c>
      <c r="E26" s="21"/>
      <c r="F26" s="14" t="s">
        <v>65</v>
      </c>
      <c r="G26" s="14" t="s">
        <v>26</v>
      </c>
      <c r="H26" s="15">
        <v>2.23</v>
      </c>
      <c r="I26" s="15">
        <v>2.4</v>
      </c>
      <c r="J26" s="15">
        <v>2.4</v>
      </c>
      <c r="K26" s="15">
        <v>2.5</v>
      </c>
      <c r="L26" s="15" t="s">
        <v>33</v>
      </c>
      <c r="M26" s="15">
        <v>2.46</v>
      </c>
      <c r="N26" s="15">
        <v>1.88</v>
      </c>
      <c r="O26" s="36">
        <f>2.87*0.98</f>
        <v>2.8126</v>
      </c>
      <c r="P26" s="15">
        <v>2.98</v>
      </c>
      <c r="Q26" s="15">
        <v>2.7</v>
      </c>
      <c r="R26" s="15">
        <v>1.95</v>
      </c>
      <c r="S26" s="15">
        <v>2.304</v>
      </c>
      <c r="T26" s="15">
        <v>2.25</v>
      </c>
      <c r="U26" s="15">
        <v>2.6</v>
      </c>
      <c r="V26" s="41">
        <v>2.08873333333333</v>
      </c>
    </row>
    <row r="27" ht="24" spans="1:22">
      <c r="A27" s="7">
        <v>23</v>
      </c>
      <c r="B27" s="9"/>
      <c r="C27" s="9"/>
      <c r="D27" s="14" t="s">
        <v>68</v>
      </c>
      <c r="E27" s="21"/>
      <c r="F27" s="14" t="s">
        <v>65</v>
      </c>
      <c r="G27" s="14" t="s">
        <v>26</v>
      </c>
      <c r="H27" s="15">
        <v>2.62</v>
      </c>
      <c r="I27" s="15">
        <v>2.8</v>
      </c>
      <c r="J27" s="15">
        <v>2.9</v>
      </c>
      <c r="K27" s="15">
        <v>2.81</v>
      </c>
      <c r="L27" s="15">
        <v>1.9</v>
      </c>
      <c r="M27" s="15">
        <v>1.99</v>
      </c>
      <c r="N27" s="15">
        <v>2.07</v>
      </c>
      <c r="O27" s="36">
        <f>3.27*0.98</f>
        <v>3.2046</v>
      </c>
      <c r="P27" s="15">
        <v>3.36</v>
      </c>
      <c r="Q27" s="15">
        <v>2.7</v>
      </c>
      <c r="R27" s="15">
        <v>3.3</v>
      </c>
      <c r="S27" s="15">
        <v>3.168</v>
      </c>
      <c r="T27" s="15">
        <v>2.7</v>
      </c>
      <c r="U27" s="15">
        <v>3.08</v>
      </c>
      <c r="V27" s="41">
        <v>2.61318</v>
      </c>
    </row>
    <row r="28" ht="24" spans="1:22">
      <c r="A28" s="7">
        <v>24</v>
      </c>
      <c r="B28" s="9"/>
      <c r="C28" s="9"/>
      <c r="D28" s="14" t="s">
        <v>69</v>
      </c>
      <c r="E28" s="21"/>
      <c r="F28" s="14" t="s">
        <v>65</v>
      </c>
      <c r="G28" s="14" t="s">
        <v>26</v>
      </c>
      <c r="H28" s="15">
        <v>1.25</v>
      </c>
      <c r="I28" s="15">
        <v>1.4</v>
      </c>
      <c r="J28" s="15">
        <v>1.3</v>
      </c>
      <c r="K28" s="15">
        <v>1.48</v>
      </c>
      <c r="L28" s="15">
        <v>1.43</v>
      </c>
      <c r="M28" s="15">
        <v>1.38</v>
      </c>
      <c r="N28" s="15">
        <v>1.41</v>
      </c>
      <c r="O28" s="36">
        <f>1.73*0.98</f>
        <v>1.6954</v>
      </c>
      <c r="P28" s="15">
        <v>1.66</v>
      </c>
      <c r="Q28" s="15">
        <v>1.8</v>
      </c>
      <c r="R28" s="15">
        <v>1.19</v>
      </c>
      <c r="S28" s="15">
        <v>1.296</v>
      </c>
      <c r="T28" s="15">
        <v>1.35</v>
      </c>
      <c r="U28" s="15">
        <v>1.54</v>
      </c>
      <c r="V28" s="41">
        <v>1.39114166666667</v>
      </c>
    </row>
    <row r="29" ht="24" spans="1:22">
      <c r="A29" s="7">
        <v>25</v>
      </c>
      <c r="B29" s="9"/>
      <c r="C29" s="9"/>
      <c r="D29" s="14" t="s">
        <v>70</v>
      </c>
      <c r="E29" s="21"/>
      <c r="F29" s="14" t="s">
        <v>65</v>
      </c>
      <c r="G29" s="14" t="s">
        <v>26</v>
      </c>
      <c r="H29" s="15">
        <v>2.3</v>
      </c>
      <c r="I29" s="15">
        <v>2.5</v>
      </c>
      <c r="J29" s="15">
        <v>2.5</v>
      </c>
      <c r="K29" s="15">
        <v>2.59</v>
      </c>
      <c r="L29" s="15">
        <v>2.13</v>
      </c>
      <c r="M29" s="15">
        <v>2.54</v>
      </c>
      <c r="N29" s="15">
        <v>2.07</v>
      </c>
      <c r="O29" s="36">
        <f>3.02*0.98</f>
        <v>2.9596</v>
      </c>
      <c r="P29" s="15">
        <v>3.06</v>
      </c>
      <c r="Q29" s="15">
        <v>2.7</v>
      </c>
      <c r="R29" s="15">
        <v>2.39</v>
      </c>
      <c r="S29" s="15">
        <v>2.88</v>
      </c>
      <c r="T29" s="15">
        <v>2.52</v>
      </c>
      <c r="U29" s="15">
        <v>1.54</v>
      </c>
      <c r="V29" s="41">
        <v>2.619</v>
      </c>
    </row>
    <row r="30" ht="30.75" customHeight="1" spans="1:22">
      <c r="A30" s="7">
        <v>26</v>
      </c>
      <c r="B30" s="9"/>
      <c r="C30" s="9"/>
      <c r="D30" s="14" t="s">
        <v>71</v>
      </c>
      <c r="E30" s="21"/>
      <c r="F30" s="14" t="s">
        <v>65</v>
      </c>
      <c r="G30" s="14" t="s">
        <v>26</v>
      </c>
      <c r="H30" s="15">
        <v>1.81</v>
      </c>
      <c r="I30" s="15">
        <v>2</v>
      </c>
      <c r="J30" s="15">
        <v>2</v>
      </c>
      <c r="K30" s="15">
        <v>2.13</v>
      </c>
      <c r="L30" s="15">
        <v>1.8</v>
      </c>
      <c r="M30" s="15">
        <v>2</v>
      </c>
      <c r="N30" s="15">
        <v>1.79</v>
      </c>
      <c r="O30" s="36">
        <f>2.48*0.98</f>
        <v>2.4304</v>
      </c>
      <c r="P30" s="15">
        <v>2.42</v>
      </c>
      <c r="Q30" s="15">
        <v>1.8</v>
      </c>
      <c r="R30" s="15">
        <v>1.76</v>
      </c>
      <c r="S30" s="15">
        <v>1.944</v>
      </c>
      <c r="T30" s="15">
        <v>1.8</v>
      </c>
      <c r="U30" s="15">
        <v>1.54</v>
      </c>
      <c r="V30" s="41">
        <v>1.88</v>
      </c>
    </row>
    <row r="31" ht="30.75" customHeight="1" spans="1:22">
      <c r="A31" s="7">
        <v>27</v>
      </c>
      <c r="B31" s="9"/>
      <c r="C31" s="9"/>
      <c r="D31" s="14" t="s">
        <v>72</v>
      </c>
      <c r="E31" s="21"/>
      <c r="F31" s="14" t="s">
        <v>73</v>
      </c>
      <c r="G31" s="14" t="s">
        <v>26</v>
      </c>
      <c r="H31" s="15">
        <v>3.33</v>
      </c>
      <c r="I31" s="15">
        <v>3.7</v>
      </c>
      <c r="J31" s="15">
        <v>3</v>
      </c>
      <c r="K31" s="15">
        <v>3.74</v>
      </c>
      <c r="L31" s="15">
        <v>2.56</v>
      </c>
      <c r="M31" s="15">
        <v>3.68</v>
      </c>
      <c r="N31" s="15">
        <v>2.63</v>
      </c>
      <c r="O31" s="36">
        <f>4.35*0.98</f>
        <v>4.263</v>
      </c>
      <c r="P31" s="15">
        <v>4.44</v>
      </c>
      <c r="Q31" s="15">
        <v>2.7</v>
      </c>
      <c r="R31" s="15">
        <v>4.3</v>
      </c>
      <c r="S31" s="15">
        <v>3.024</v>
      </c>
      <c r="T31" s="15">
        <v>3.15</v>
      </c>
      <c r="U31" s="15">
        <v>3.52</v>
      </c>
      <c r="V31" s="41">
        <v>3.23279444444444</v>
      </c>
    </row>
    <row r="32" ht="30.75" customHeight="1" spans="1:22">
      <c r="A32" s="7">
        <v>28</v>
      </c>
      <c r="B32" s="9"/>
      <c r="C32" s="9"/>
      <c r="D32" s="14" t="s">
        <v>74</v>
      </c>
      <c r="E32" s="21"/>
      <c r="F32" s="14" t="s">
        <v>75</v>
      </c>
      <c r="G32" s="14" t="s">
        <v>26</v>
      </c>
      <c r="H32" s="15">
        <v>1.8</v>
      </c>
      <c r="I32" s="15">
        <v>2</v>
      </c>
      <c r="J32" s="15">
        <v>2</v>
      </c>
      <c r="K32" s="15">
        <v>2.09</v>
      </c>
      <c r="L32" s="15">
        <v>1.43</v>
      </c>
      <c r="M32" s="15" t="s">
        <v>33</v>
      </c>
      <c r="N32" s="15">
        <v>1.5</v>
      </c>
      <c r="O32" s="36">
        <f>2.44*0.98</f>
        <v>2.3912</v>
      </c>
      <c r="P32" s="36">
        <v>2.4</v>
      </c>
      <c r="Q32" s="15">
        <v>2.7</v>
      </c>
      <c r="R32" s="15">
        <v>1.67</v>
      </c>
      <c r="S32" s="15">
        <v>2.3</v>
      </c>
      <c r="T32" s="15" t="s">
        <v>33</v>
      </c>
      <c r="U32" s="15" t="s">
        <v>33</v>
      </c>
      <c r="V32" s="41" t="s">
        <v>33</v>
      </c>
    </row>
    <row r="33" ht="30.75" customHeight="1" spans="1:22">
      <c r="A33" s="7">
        <v>29</v>
      </c>
      <c r="B33" s="9"/>
      <c r="C33" s="9"/>
      <c r="D33" s="14" t="s">
        <v>76</v>
      </c>
      <c r="E33" s="21"/>
      <c r="F33" s="14" t="s">
        <v>65</v>
      </c>
      <c r="G33" s="14" t="s">
        <v>26</v>
      </c>
      <c r="H33" s="15">
        <v>2.16</v>
      </c>
      <c r="I33" s="15">
        <v>2.4</v>
      </c>
      <c r="J33" s="15">
        <v>1.6</v>
      </c>
      <c r="K33" s="15">
        <v>3.44</v>
      </c>
      <c r="L33" s="15">
        <v>1.87</v>
      </c>
      <c r="M33" s="15">
        <v>2.35</v>
      </c>
      <c r="N33" s="15">
        <v>1.79</v>
      </c>
      <c r="O33" s="36">
        <f>2.8*0.98</f>
        <v>2.744</v>
      </c>
      <c r="P33" s="15">
        <v>2.83</v>
      </c>
      <c r="Q33" s="15">
        <v>2.7</v>
      </c>
      <c r="R33" s="15">
        <v>2.1</v>
      </c>
      <c r="S33" s="15">
        <v>3.17</v>
      </c>
      <c r="T33" s="15">
        <v>1.8</v>
      </c>
      <c r="U33" s="15">
        <v>2.2</v>
      </c>
      <c r="V33" s="41">
        <v>1.4938</v>
      </c>
    </row>
    <row r="34" ht="30.75" customHeight="1" spans="1:22">
      <c r="A34" s="7">
        <v>30</v>
      </c>
      <c r="B34" s="9"/>
      <c r="C34" s="9"/>
      <c r="D34" s="14" t="s">
        <v>77</v>
      </c>
      <c r="E34" s="21"/>
      <c r="F34" s="14" t="s">
        <v>65</v>
      </c>
      <c r="G34" s="14" t="s">
        <v>26</v>
      </c>
      <c r="H34" s="15">
        <v>4.68</v>
      </c>
      <c r="I34" s="15">
        <v>2.8</v>
      </c>
      <c r="J34" s="21" t="s">
        <v>33</v>
      </c>
      <c r="K34" s="15">
        <v>5.16</v>
      </c>
      <c r="L34" s="15">
        <v>3.3</v>
      </c>
      <c r="M34" s="15" t="s">
        <v>33</v>
      </c>
      <c r="N34" s="15">
        <v>2.54</v>
      </c>
      <c r="O34" s="36">
        <v>4.9</v>
      </c>
      <c r="P34" s="15" t="s">
        <v>33</v>
      </c>
      <c r="Q34" s="15">
        <v>3.6</v>
      </c>
      <c r="R34" s="15">
        <v>5.7</v>
      </c>
      <c r="S34" s="15">
        <v>7.75</v>
      </c>
      <c r="T34" s="15">
        <v>3.6</v>
      </c>
      <c r="U34" s="15">
        <v>3.56</v>
      </c>
      <c r="V34" s="41">
        <v>3.395</v>
      </c>
    </row>
    <row r="35" ht="30.75" customHeight="1" spans="1:22">
      <c r="A35" s="7">
        <v>31</v>
      </c>
      <c r="B35" s="9"/>
      <c r="C35" s="9"/>
      <c r="D35" s="14" t="s">
        <v>78</v>
      </c>
      <c r="E35" s="21"/>
      <c r="F35" s="14" t="s">
        <v>65</v>
      </c>
      <c r="G35" s="14" t="s">
        <v>26</v>
      </c>
      <c r="H35" s="15">
        <v>2.65</v>
      </c>
      <c r="I35" s="15">
        <v>3.4</v>
      </c>
      <c r="J35" s="15">
        <v>2.9</v>
      </c>
      <c r="K35" s="15">
        <v>3.34</v>
      </c>
      <c r="L35" s="15">
        <v>2.83</v>
      </c>
      <c r="M35" s="15">
        <v>2.93</v>
      </c>
      <c r="N35" s="15">
        <v>2.82</v>
      </c>
      <c r="O35" s="36">
        <f>3.89*0.98</f>
        <v>3.8122</v>
      </c>
      <c r="P35" s="15">
        <v>3.36</v>
      </c>
      <c r="Q35" s="15">
        <v>2.7</v>
      </c>
      <c r="R35" s="15">
        <v>3.1</v>
      </c>
      <c r="S35" s="15">
        <v>3.744</v>
      </c>
      <c r="T35" s="15">
        <v>3.15</v>
      </c>
      <c r="U35" s="15">
        <v>2.42</v>
      </c>
      <c r="V35" s="41">
        <v>2.88</v>
      </c>
    </row>
    <row r="36" ht="30.75" customHeight="1" spans="1:22">
      <c r="A36" s="7">
        <v>32</v>
      </c>
      <c r="B36" s="9"/>
      <c r="C36" s="9"/>
      <c r="D36" s="14" t="s">
        <v>79</v>
      </c>
      <c r="E36" s="21"/>
      <c r="F36" s="14" t="s">
        <v>65</v>
      </c>
      <c r="G36" s="14" t="s">
        <v>26</v>
      </c>
      <c r="H36" s="15">
        <v>2.3</v>
      </c>
      <c r="I36" s="15">
        <v>2.9</v>
      </c>
      <c r="J36" s="15">
        <v>2.5</v>
      </c>
      <c r="K36" s="15">
        <v>3.1</v>
      </c>
      <c r="L36" s="15">
        <v>2.85</v>
      </c>
      <c r="M36" s="15">
        <v>2.54</v>
      </c>
      <c r="N36" s="15">
        <v>2.82</v>
      </c>
      <c r="O36" s="36">
        <f>3.61*0.98</f>
        <v>3.5378</v>
      </c>
      <c r="P36" s="15">
        <v>3.07</v>
      </c>
      <c r="Q36" s="15">
        <v>2.25</v>
      </c>
      <c r="R36" s="15">
        <v>1.9</v>
      </c>
      <c r="S36" s="15">
        <v>3.30624</v>
      </c>
      <c r="T36" s="15">
        <v>2.25</v>
      </c>
      <c r="U36" s="15">
        <v>3</v>
      </c>
      <c r="V36" s="41">
        <v>2.59852222222222</v>
      </c>
    </row>
    <row r="37" ht="30.75" customHeight="1" spans="1:22">
      <c r="A37" s="7">
        <v>33</v>
      </c>
      <c r="B37" s="9"/>
      <c r="C37" s="9"/>
      <c r="D37" s="14" t="s">
        <v>80</v>
      </c>
      <c r="E37" s="21"/>
      <c r="F37" s="14" t="s">
        <v>65</v>
      </c>
      <c r="G37" s="14" t="s">
        <v>26</v>
      </c>
      <c r="H37" s="15">
        <v>2.34</v>
      </c>
      <c r="I37" s="15">
        <v>2.6</v>
      </c>
      <c r="J37" s="15">
        <v>2.6</v>
      </c>
      <c r="K37" s="15">
        <v>2.69</v>
      </c>
      <c r="L37" s="15" t="s">
        <v>33</v>
      </c>
      <c r="M37" s="15">
        <v>2.58</v>
      </c>
      <c r="N37" s="15">
        <v>2.26</v>
      </c>
      <c r="O37" s="36">
        <f>3.13*0.98</f>
        <v>3.0674</v>
      </c>
      <c r="P37" s="15">
        <v>3.12</v>
      </c>
      <c r="Q37" s="15">
        <v>2.7</v>
      </c>
      <c r="R37" s="15">
        <v>2.39</v>
      </c>
      <c r="S37" s="15">
        <v>2.592</v>
      </c>
      <c r="T37" s="15">
        <v>2.25</v>
      </c>
      <c r="U37" s="15">
        <v>2.64</v>
      </c>
      <c r="V37" s="41">
        <v>2.96927777777778</v>
      </c>
    </row>
    <row r="38" ht="30.75" customHeight="1" spans="1:22">
      <c r="A38" s="7">
        <v>34</v>
      </c>
      <c r="B38" s="9"/>
      <c r="C38" s="9"/>
      <c r="D38" s="14" t="s">
        <v>81</v>
      </c>
      <c r="E38" s="21"/>
      <c r="F38" s="14" t="s">
        <v>65</v>
      </c>
      <c r="G38" s="14" t="s">
        <v>26</v>
      </c>
      <c r="H38" s="15">
        <v>1.56</v>
      </c>
      <c r="I38" s="15">
        <v>1.8</v>
      </c>
      <c r="J38" s="15">
        <v>1.7</v>
      </c>
      <c r="K38" s="15">
        <v>1.96</v>
      </c>
      <c r="L38" s="15">
        <v>2.35</v>
      </c>
      <c r="M38" s="15">
        <v>1.72</v>
      </c>
      <c r="N38" s="15">
        <v>2.35</v>
      </c>
      <c r="O38" s="36">
        <f>2.29*0.98</f>
        <v>2.2442</v>
      </c>
      <c r="P38" s="15">
        <v>2.07</v>
      </c>
      <c r="Q38" s="15">
        <v>2.25</v>
      </c>
      <c r="R38" s="15">
        <v>2.39</v>
      </c>
      <c r="S38" s="15">
        <v>2.736</v>
      </c>
      <c r="T38" s="15">
        <v>2.25</v>
      </c>
      <c r="U38" s="15">
        <v>2.42</v>
      </c>
      <c r="V38" s="41">
        <v>1.95</v>
      </c>
    </row>
    <row r="39" ht="30.75" customHeight="1" spans="1:22">
      <c r="A39" s="7">
        <v>35</v>
      </c>
      <c r="B39" s="9"/>
      <c r="C39" s="9"/>
      <c r="D39" s="14" t="s">
        <v>82</v>
      </c>
      <c r="E39" s="21"/>
      <c r="F39" s="14" t="s">
        <v>65</v>
      </c>
      <c r="G39" s="14" t="s">
        <v>26</v>
      </c>
      <c r="H39" s="15">
        <v>1.61</v>
      </c>
      <c r="I39" s="15">
        <v>1.6</v>
      </c>
      <c r="J39" s="15">
        <v>1.7</v>
      </c>
      <c r="K39" s="15">
        <v>1.7</v>
      </c>
      <c r="L39" s="15">
        <v>2.15</v>
      </c>
      <c r="M39" s="15">
        <v>1.77</v>
      </c>
      <c r="N39" s="15">
        <v>2.07</v>
      </c>
      <c r="O39" s="36">
        <f>1.98*0.98</f>
        <v>1.9404</v>
      </c>
      <c r="P39" s="15">
        <v>2.14</v>
      </c>
      <c r="Q39" s="15">
        <v>2.25</v>
      </c>
      <c r="R39" s="15">
        <v>2.62</v>
      </c>
      <c r="S39" s="15">
        <v>2.448</v>
      </c>
      <c r="T39" s="15">
        <v>1.8</v>
      </c>
      <c r="U39" s="15">
        <v>2.2</v>
      </c>
      <c r="V39" s="41">
        <v>1.87</v>
      </c>
    </row>
    <row r="40" ht="30.75" customHeight="1" spans="1:22">
      <c r="A40" s="7">
        <v>36</v>
      </c>
      <c r="B40" s="9"/>
      <c r="C40" s="9"/>
      <c r="D40" s="14" t="s">
        <v>83</v>
      </c>
      <c r="E40" s="21"/>
      <c r="F40" s="14" t="s">
        <v>65</v>
      </c>
      <c r="G40" s="14" t="s">
        <v>26</v>
      </c>
      <c r="H40" s="15">
        <v>2.67</v>
      </c>
      <c r="I40" s="15">
        <v>3.1</v>
      </c>
      <c r="J40" s="15">
        <v>2.9</v>
      </c>
      <c r="K40" s="15">
        <v>3.01</v>
      </c>
      <c r="L40" s="15" t="s">
        <v>33</v>
      </c>
      <c r="M40" s="15" t="s">
        <v>33</v>
      </c>
      <c r="N40" s="15" t="s">
        <v>33</v>
      </c>
      <c r="O40" s="36">
        <f>3.8*0.98</f>
        <v>3.724</v>
      </c>
      <c r="P40" s="15">
        <v>3.56</v>
      </c>
      <c r="Q40" s="15">
        <v>3.6</v>
      </c>
      <c r="R40" s="15" t="s">
        <v>33</v>
      </c>
      <c r="S40" s="15">
        <v>3.888</v>
      </c>
      <c r="T40" s="15">
        <v>3.15</v>
      </c>
      <c r="U40" s="15" t="s">
        <v>33</v>
      </c>
      <c r="V40" s="41">
        <v>2.4832</v>
      </c>
    </row>
    <row r="41" ht="30.75" customHeight="1" spans="1:22">
      <c r="A41" s="7">
        <v>37</v>
      </c>
      <c r="B41" s="9"/>
      <c r="C41" s="9"/>
      <c r="D41" s="14" t="s">
        <v>84</v>
      </c>
      <c r="E41" s="21"/>
      <c r="F41" s="14" t="s">
        <v>65</v>
      </c>
      <c r="G41" s="14" t="s">
        <v>26</v>
      </c>
      <c r="H41" s="15">
        <v>2.64</v>
      </c>
      <c r="I41" s="15">
        <v>3.2</v>
      </c>
      <c r="J41" s="15">
        <v>2.9</v>
      </c>
      <c r="K41" s="15">
        <v>3.5</v>
      </c>
      <c r="L41" s="15" t="s">
        <v>33</v>
      </c>
      <c r="M41" s="15" t="s">
        <v>33</v>
      </c>
      <c r="N41" s="15" t="s">
        <v>33</v>
      </c>
      <c r="O41" s="36">
        <f>4.08*0.98</f>
        <v>3.9984</v>
      </c>
      <c r="P41" s="15">
        <v>3.84</v>
      </c>
      <c r="Q41" s="15" t="s">
        <v>33</v>
      </c>
      <c r="R41" s="15">
        <v>4</v>
      </c>
      <c r="S41" s="15">
        <v>3.168</v>
      </c>
      <c r="T41" s="15">
        <v>3.6</v>
      </c>
      <c r="U41" s="15">
        <v>3.36</v>
      </c>
      <c r="V41" s="41">
        <v>2.3765</v>
      </c>
    </row>
    <row r="42" ht="30.75" customHeight="1" spans="1:22">
      <c r="A42" s="7">
        <v>38</v>
      </c>
      <c r="B42" s="9"/>
      <c r="C42" s="9"/>
      <c r="D42" s="14" t="s">
        <v>85</v>
      </c>
      <c r="E42" s="21"/>
      <c r="F42" s="14" t="s">
        <v>65</v>
      </c>
      <c r="G42" s="14" t="s">
        <v>26</v>
      </c>
      <c r="H42" s="15">
        <v>3.83</v>
      </c>
      <c r="I42" s="15">
        <v>4.3</v>
      </c>
      <c r="J42" s="15">
        <v>4.2</v>
      </c>
      <c r="K42" s="15">
        <v>4.32</v>
      </c>
      <c r="L42" s="15">
        <v>3.35</v>
      </c>
      <c r="M42" s="15">
        <v>4.23</v>
      </c>
      <c r="N42" s="15">
        <v>3.57</v>
      </c>
      <c r="O42" s="36">
        <f>5.03*0.98</f>
        <v>4.9294</v>
      </c>
      <c r="P42" s="15">
        <v>5.11</v>
      </c>
      <c r="Q42" s="15">
        <v>4.5</v>
      </c>
      <c r="R42" s="15">
        <v>4.58</v>
      </c>
      <c r="S42" s="15">
        <v>6.6</v>
      </c>
      <c r="T42" s="15">
        <v>3.6</v>
      </c>
      <c r="U42" s="15">
        <v>4.4</v>
      </c>
      <c r="V42" s="41">
        <v>2.74025</v>
      </c>
    </row>
    <row r="43" ht="30.75" customHeight="1" spans="1:22">
      <c r="A43" s="7">
        <v>39</v>
      </c>
      <c r="B43" s="9"/>
      <c r="C43" s="9"/>
      <c r="D43" s="14" t="s">
        <v>86</v>
      </c>
      <c r="E43" s="21"/>
      <c r="F43" s="14" t="s">
        <v>65</v>
      </c>
      <c r="G43" s="14" t="s">
        <v>26</v>
      </c>
      <c r="H43" s="15">
        <v>2.07</v>
      </c>
      <c r="I43" s="15">
        <v>2.3</v>
      </c>
      <c r="J43" s="15">
        <v>2.3</v>
      </c>
      <c r="K43" s="15">
        <v>2.47</v>
      </c>
      <c r="L43" s="15" t="s">
        <v>33</v>
      </c>
      <c r="M43" s="15" t="s">
        <v>33</v>
      </c>
      <c r="N43" s="15">
        <v>2.16</v>
      </c>
      <c r="O43" s="36">
        <f>2.88*0.98</f>
        <v>2.8224</v>
      </c>
      <c r="P43" s="15">
        <v>2.76</v>
      </c>
      <c r="Q43" s="15" t="s">
        <v>33</v>
      </c>
      <c r="R43" s="15">
        <v>2.86</v>
      </c>
      <c r="S43" s="15">
        <v>2.25</v>
      </c>
      <c r="T43" s="15" t="s">
        <v>33</v>
      </c>
      <c r="U43" s="15">
        <v>2.64</v>
      </c>
      <c r="V43" s="41" t="s">
        <v>33</v>
      </c>
    </row>
    <row r="44" ht="30.75" customHeight="1" spans="1:22">
      <c r="A44" s="7">
        <v>40</v>
      </c>
      <c r="B44" s="9"/>
      <c r="C44" s="9"/>
      <c r="D44" s="14" t="s">
        <v>87</v>
      </c>
      <c r="E44" s="21"/>
      <c r="F44" s="14" t="s">
        <v>65</v>
      </c>
      <c r="G44" s="14" t="s">
        <v>26</v>
      </c>
      <c r="H44" s="15">
        <v>3.18</v>
      </c>
      <c r="I44" s="15">
        <v>3.2</v>
      </c>
      <c r="J44" s="15">
        <v>3.5</v>
      </c>
      <c r="K44" s="15" t="s">
        <v>33</v>
      </c>
      <c r="L44" s="15" t="s">
        <v>33</v>
      </c>
      <c r="M44" s="15" t="s">
        <v>33</v>
      </c>
      <c r="N44" s="15">
        <v>3.76</v>
      </c>
      <c r="O44" s="36">
        <f>4.09*0.98</f>
        <v>4.0082</v>
      </c>
      <c r="P44" s="15">
        <v>3.84</v>
      </c>
      <c r="Q44" s="15" t="s">
        <v>33</v>
      </c>
      <c r="R44" s="15" t="s">
        <v>33</v>
      </c>
      <c r="S44" s="15">
        <v>3.168</v>
      </c>
      <c r="T44" s="15">
        <v>3.6</v>
      </c>
      <c r="U44" s="15" t="s">
        <v>33</v>
      </c>
      <c r="V44" s="41">
        <v>3.44673333333333</v>
      </c>
    </row>
    <row r="45" ht="30.75" customHeight="1" spans="1:22">
      <c r="A45" s="7">
        <v>41</v>
      </c>
      <c r="B45" s="9"/>
      <c r="C45" s="9"/>
      <c r="D45" s="14" t="s">
        <v>88</v>
      </c>
      <c r="E45" s="21"/>
      <c r="F45" s="14" t="s">
        <v>65</v>
      </c>
      <c r="G45" s="14" t="s">
        <v>26</v>
      </c>
      <c r="H45" s="15">
        <v>6.92</v>
      </c>
      <c r="I45" s="15">
        <v>7.4</v>
      </c>
      <c r="J45" s="21" t="s">
        <v>33</v>
      </c>
      <c r="K45" s="15" t="s">
        <v>33</v>
      </c>
      <c r="L45" s="15" t="s">
        <v>33</v>
      </c>
      <c r="M45" s="15" t="s">
        <v>33</v>
      </c>
      <c r="N45" s="15" t="s">
        <v>33</v>
      </c>
      <c r="O45" s="36">
        <f>10.25*0.98</f>
        <v>10.045</v>
      </c>
      <c r="P45" s="15" t="s">
        <v>33</v>
      </c>
      <c r="Q45" s="15" t="s">
        <v>33</v>
      </c>
      <c r="R45" s="15">
        <v>10.99</v>
      </c>
      <c r="S45" s="15">
        <v>9.21600000000003</v>
      </c>
      <c r="T45" s="15">
        <v>9.27</v>
      </c>
      <c r="U45" s="15" t="s">
        <v>33</v>
      </c>
      <c r="V45" s="41" t="s">
        <v>33</v>
      </c>
    </row>
    <row r="46" ht="30.75" customHeight="1" spans="1:22">
      <c r="A46" s="7">
        <v>42</v>
      </c>
      <c r="B46" s="9"/>
      <c r="C46" s="9"/>
      <c r="D46" s="14" t="s">
        <v>89</v>
      </c>
      <c r="E46" s="21"/>
      <c r="F46" s="14" t="s">
        <v>65</v>
      </c>
      <c r="G46" s="14" t="s">
        <v>26</v>
      </c>
      <c r="H46" s="15">
        <v>5.56</v>
      </c>
      <c r="I46" s="15">
        <v>5.7</v>
      </c>
      <c r="J46" s="15">
        <v>5.6</v>
      </c>
      <c r="K46" s="15">
        <v>6.45</v>
      </c>
      <c r="L46" s="15">
        <v>5.7</v>
      </c>
      <c r="M46" s="15">
        <v>6.14</v>
      </c>
      <c r="N46" s="15">
        <v>5.17</v>
      </c>
      <c r="O46" s="36">
        <f>7.5*0.98</f>
        <v>7.35</v>
      </c>
      <c r="P46" s="36">
        <v>7.2</v>
      </c>
      <c r="Q46" s="15">
        <v>6.3</v>
      </c>
      <c r="R46" s="15">
        <v>6.21</v>
      </c>
      <c r="S46" s="15">
        <v>5.76</v>
      </c>
      <c r="T46" s="15">
        <v>7.2</v>
      </c>
      <c r="U46" s="15">
        <v>6.48</v>
      </c>
      <c r="V46" s="41">
        <v>6.27482222222222</v>
      </c>
    </row>
    <row r="47" ht="30.75" customHeight="1" spans="1:22">
      <c r="A47" s="7">
        <v>43</v>
      </c>
      <c r="B47" s="9"/>
      <c r="C47" s="9"/>
      <c r="D47" s="14" t="s">
        <v>90</v>
      </c>
      <c r="E47" s="21"/>
      <c r="F47" s="14" t="s">
        <v>65</v>
      </c>
      <c r="G47" s="14" t="s">
        <v>26</v>
      </c>
      <c r="H47" s="15">
        <v>2.43</v>
      </c>
      <c r="I47" s="15">
        <v>2.5</v>
      </c>
      <c r="J47" s="15">
        <v>2.7</v>
      </c>
      <c r="K47" s="15" t="s">
        <v>33</v>
      </c>
      <c r="L47" s="15">
        <v>2.6</v>
      </c>
      <c r="M47" s="15" t="s">
        <v>33</v>
      </c>
      <c r="N47" s="15" t="s">
        <v>33</v>
      </c>
      <c r="O47" s="36">
        <f>3.09*0.98</f>
        <v>3.0282</v>
      </c>
      <c r="P47" s="15">
        <v>3.24</v>
      </c>
      <c r="Q47" s="15">
        <v>2.7</v>
      </c>
      <c r="R47" s="15">
        <v>2.86</v>
      </c>
      <c r="S47" s="15">
        <v>4.03</v>
      </c>
      <c r="T47" s="15">
        <v>1.8</v>
      </c>
      <c r="U47" s="15">
        <v>2.82</v>
      </c>
      <c r="V47" s="41">
        <v>3.0749</v>
      </c>
    </row>
    <row r="48" ht="30.75" customHeight="1" spans="1:22">
      <c r="A48" s="7">
        <v>44</v>
      </c>
      <c r="B48" s="9"/>
      <c r="C48" s="9"/>
      <c r="D48" s="14" t="s">
        <v>91</v>
      </c>
      <c r="E48" s="21"/>
      <c r="F48" s="14" t="s">
        <v>65</v>
      </c>
      <c r="G48" s="14" t="s">
        <v>26</v>
      </c>
      <c r="H48" s="15">
        <v>3.12</v>
      </c>
      <c r="I48" s="15">
        <v>3.8</v>
      </c>
      <c r="J48" s="21" t="s">
        <v>33</v>
      </c>
      <c r="K48" s="15" t="s">
        <v>33</v>
      </c>
      <c r="L48" s="15" t="s">
        <v>33</v>
      </c>
      <c r="M48" s="15" t="s">
        <v>33</v>
      </c>
      <c r="N48" s="15">
        <v>2.54</v>
      </c>
      <c r="O48" s="36">
        <f>5.09*0.98</f>
        <v>4.9882</v>
      </c>
      <c r="P48" s="15">
        <v>4.16</v>
      </c>
      <c r="Q48" s="15">
        <v>3.6</v>
      </c>
      <c r="R48" s="15">
        <v>6.21</v>
      </c>
      <c r="S48" s="15">
        <v>4.16</v>
      </c>
      <c r="T48" s="15">
        <v>5.4</v>
      </c>
      <c r="U48" s="15" t="s">
        <v>33</v>
      </c>
      <c r="V48" s="41">
        <v>3.99693888888889</v>
      </c>
    </row>
    <row r="49" ht="30.75" customHeight="1" spans="1:22">
      <c r="A49" s="7">
        <v>45</v>
      </c>
      <c r="B49" s="9">
        <v>8</v>
      </c>
      <c r="C49" s="9" t="s">
        <v>92</v>
      </c>
      <c r="D49" s="14" t="s">
        <v>93</v>
      </c>
      <c r="E49" s="21"/>
      <c r="F49" s="21" t="s">
        <v>94</v>
      </c>
      <c r="G49" s="14" t="s">
        <v>26</v>
      </c>
      <c r="H49" s="15" t="s">
        <v>33</v>
      </c>
      <c r="I49" s="15" t="s">
        <v>33</v>
      </c>
      <c r="J49" s="21" t="s">
        <v>33</v>
      </c>
      <c r="K49" s="15" t="s">
        <v>33</v>
      </c>
      <c r="L49" s="15" t="s">
        <v>33</v>
      </c>
      <c r="M49" s="15">
        <v>4.92</v>
      </c>
      <c r="N49" s="15" t="s">
        <v>33</v>
      </c>
      <c r="O49" s="15">
        <v>5.9</v>
      </c>
      <c r="P49" s="15" t="s">
        <v>33</v>
      </c>
      <c r="Q49" s="15">
        <v>5.34</v>
      </c>
      <c r="R49" s="15">
        <v>4.78</v>
      </c>
      <c r="S49" s="15">
        <v>5.472</v>
      </c>
      <c r="T49" s="15" t="s">
        <v>33</v>
      </c>
      <c r="U49" s="15" t="s">
        <v>33</v>
      </c>
      <c r="V49" s="41">
        <v>5.3847</v>
      </c>
    </row>
    <row r="50" ht="30.75" customHeight="1" spans="1:22">
      <c r="A50" s="7">
        <v>46</v>
      </c>
      <c r="B50" s="9"/>
      <c r="C50" s="9"/>
      <c r="D50" s="14" t="s">
        <v>95</v>
      </c>
      <c r="E50" s="21"/>
      <c r="F50" s="21" t="s">
        <v>94</v>
      </c>
      <c r="G50" s="14" t="s">
        <v>26</v>
      </c>
      <c r="H50" s="15" t="s">
        <v>33</v>
      </c>
      <c r="I50" s="15" t="s">
        <v>33</v>
      </c>
      <c r="J50" s="21" t="s">
        <v>33</v>
      </c>
      <c r="K50" s="15" t="s">
        <v>33</v>
      </c>
      <c r="L50" s="15" t="s">
        <v>33</v>
      </c>
      <c r="M50" s="15">
        <v>3.13</v>
      </c>
      <c r="N50" s="15" t="s">
        <v>33</v>
      </c>
      <c r="O50" s="15">
        <v>4.9</v>
      </c>
      <c r="P50" s="15" t="s">
        <v>33</v>
      </c>
      <c r="Q50" s="15">
        <v>5.34</v>
      </c>
      <c r="R50" s="15">
        <v>4.78</v>
      </c>
      <c r="S50" s="15">
        <v>6.048</v>
      </c>
      <c r="T50" s="15" t="s">
        <v>33</v>
      </c>
      <c r="U50" s="15" t="s">
        <v>33</v>
      </c>
      <c r="V50" s="41" t="s">
        <v>33</v>
      </c>
    </row>
    <row r="51" ht="30.75" customHeight="1" spans="1:22">
      <c r="A51" s="7">
        <v>47</v>
      </c>
      <c r="B51" s="9"/>
      <c r="C51" s="9"/>
      <c r="D51" s="14" t="s">
        <v>96</v>
      </c>
      <c r="E51" s="21"/>
      <c r="F51" s="21" t="s">
        <v>94</v>
      </c>
      <c r="G51" s="14" t="s">
        <v>26</v>
      </c>
      <c r="H51" s="15" t="s">
        <v>33</v>
      </c>
      <c r="I51" s="15" t="s">
        <v>33</v>
      </c>
      <c r="J51" s="21" t="s">
        <v>33</v>
      </c>
      <c r="K51" s="15" t="s">
        <v>33</v>
      </c>
      <c r="L51" s="15" t="s">
        <v>33</v>
      </c>
      <c r="M51" s="15">
        <v>7.16</v>
      </c>
      <c r="N51" s="15" t="s">
        <v>33</v>
      </c>
      <c r="O51" s="15" t="s">
        <v>33</v>
      </c>
      <c r="P51" s="15" t="s">
        <v>33</v>
      </c>
      <c r="Q51" s="15">
        <v>4.45</v>
      </c>
      <c r="R51" s="15">
        <v>4.3</v>
      </c>
      <c r="S51" s="15">
        <v>5.184</v>
      </c>
      <c r="T51" s="15" t="s">
        <v>33</v>
      </c>
      <c r="U51" s="15" t="s">
        <v>33</v>
      </c>
      <c r="V51" s="41">
        <v>5.78</v>
      </c>
    </row>
    <row r="52" ht="30.75" customHeight="1" spans="1:22">
      <c r="A52" s="7">
        <v>48</v>
      </c>
      <c r="B52" s="13">
        <v>9</v>
      </c>
      <c r="C52" s="13" t="s">
        <v>97</v>
      </c>
      <c r="D52" s="21" t="s">
        <v>98</v>
      </c>
      <c r="E52" s="27"/>
      <c r="F52" s="21" t="s">
        <v>99</v>
      </c>
      <c r="G52" s="14" t="s">
        <v>26</v>
      </c>
      <c r="H52" s="15">
        <v>1</v>
      </c>
      <c r="I52" s="15">
        <v>0.957</v>
      </c>
      <c r="J52" s="15">
        <v>0.8</v>
      </c>
      <c r="K52" s="15">
        <v>1.95</v>
      </c>
      <c r="L52" s="15">
        <v>2</v>
      </c>
      <c r="M52" s="15">
        <v>1.89</v>
      </c>
      <c r="N52" s="15">
        <v>0.88</v>
      </c>
      <c r="O52" s="15">
        <v>1.2</v>
      </c>
      <c r="P52" s="15">
        <v>2.06</v>
      </c>
      <c r="Q52" s="15">
        <v>1.78</v>
      </c>
      <c r="R52" s="15">
        <v>1.66</v>
      </c>
      <c r="S52" s="15">
        <v>1.5</v>
      </c>
      <c r="T52" s="15">
        <v>3.57</v>
      </c>
      <c r="U52" s="15">
        <v>1.56</v>
      </c>
      <c r="V52" s="41">
        <v>1.69196666666667</v>
      </c>
    </row>
    <row r="53" ht="30.75" customHeight="1" spans="1:22">
      <c r="A53" s="7">
        <v>49</v>
      </c>
      <c r="B53" s="8"/>
      <c r="C53" s="8"/>
      <c r="D53" s="21" t="s">
        <v>100</v>
      </c>
      <c r="E53" s="27"/>
      <c r="F53" s="21" t="s">
        <v>101</v>
      </c>
      <c r="G53" s="14" t="s">
        <v>26</v>
      </c>
      <c r="H53" s="15">
        <v>3.78</v>
      </c>
      <c r="I53" s="15">
        <v>3.74</v>
      </c>
      <c r="J53" s="15">
        <v>3.4</v>
      </c>
      <c r="K53" s="15">
        <v>5</v>
      </c>
      <c r="L53" s="15">
        <v>3.8</v>
      </c>
      <c r="M53" s="15">
        <v>4.25</v>
      </c>
      <c r="N53" s="15">
        <v>3.34</v>
      </c>
      <c r="O53" s="15">
        <v>4.5</v>
      </c>
      <c r="P53" s="15">
        <v>5.23</v>
      </c>
      <c r="Q53" s="15">
        <v>5.34</v>
      </c>
      <c r="R53" s="15">
        <v>5.12</v>
      </c>
      <c r="S53" s="15">
        <v>5.17</v>
      </c>
      <c r="T53" s="15">
        <v>4.99</v>
      </c>
      <c r="U53" s="15">
        <v>4.11</v>
      </c>
      <c r="V53" s="41">
        <v>4.34</v>
      </c>
    </row>
    <row r="54" ht="30.75" customHeight="1" spans="1:22">
      <c r="A54" s="7">
        <v>50</v>
      </c>
      <c r="B54" s="8"/>
      <c r="C54" s="8"/>
      <c r="D54" s="21" t="s">
        <v>102</v>
      </c>
      <c r="E54" s="27"/>
      <c r="F54" s="21" t="s">
        <v>103</v>
      </c>
      <c r="G54" s="14" t="s">
        <v>26</v>
      </c>
      <c r="H54" s="15">
        <v>6.48</v>
      </c>
      <c r="I54" s="15">
        <v>4.9</v>
      </c>
      <c r="J54" s="15">
        <v>5.6</v>
      </c>
      <c r="K54" s="15">
        <v>7.04</v>
      </c>
      <c r="L54" s="15">
        <v>7.13</v>
      </c>
      <c r="M54" s="15">
        <v>5.57</v>
      </c>
      <c r="N54" s="15">
        <v>7.05</v>
      </c>
      <c r="O54" s="15">
        <v>6.9</v>
      </c>
      <c r="P54" s="15">
        <v>6.72</v>
      </c>
      <c r="Q54" s="15">
        <v>7.2</v>
      </c>
      <c r="R54" s="15">
        <v>7.59</v>
      </c>
      <c r="S54" s="15">
        <v>6.91</v>
      </c>
      <c r="T54" s="15">
        <v>6.3</v>
      </c>
      <c r="U54" s="15">
        <v>7.01</v>
      </c>
      <c r="V54" s="41">
        <v>6.31</v>
      </c>
    </row>
    <row r="55" ht="30.75" customHeight="1" spans="1:22">
      <c r="A55" s="7">
        <v>51</v>
      </c>
      <c r="B55" s="8"/>
      <c r="C55" s="8"/>
      <c r="D55" s="21" t="s">
        <v>104</v>
      </c>
      <c r="E55" s="27"/>
      <c r="F55" s="21" t="s">
        <v>105</v>
      </c>
      <c r="G55" s="14" t="s">
        <v>26</v>
      </c>
      <c r="H55" s="15">
        <v>4.32</v>
      </c>
      <c r="I55" s="15">
        <v>4.1</v>
      </c>
      <c r="J55" s="15">
        <v>6.4</v>
      </c>
      <c r="K55" s="15">
        <v>5.59</v>
      </c>
      <c r="L55" s="15">
        <v>4.29</v>
      </c>
      <c r="M55" s="15">
        <v>5.57</v>
      </c>
      <c r="N55" s="15">
        <v>4.23</v>
      </c>
      <c r="O55" s="15">
        <v>6.9</v>
      </c>
      <c r="P55" s="36">
        <v>9.6</v>
      </c>
      <c r="Q55" s="15">
        <v>5.4</v>
      </c>
      <c r="R55" s="15">
        <v>4.78</v>
      </c>
      <c r="S55" s="15">
        <v>10.32</v>
      </c>
      <c r="T55" s="15">
        <v>7.2</v>
      </c>
      <c r="U55" s="15">
        <v>3.67</v>
      </c>
      <c r="V55" s="41">
        <v>4.52666666666667</v>
      </c>
    </row>
    <row r="56" ht="30.75" customHeight="1" spans="1:22">
      <c r="A56" s="7">
        <v>52</v>
      </c>
      <c r="B56" s="8"/>
      <c r="C56" s="8"/>
      <c r="D56" s="21" t="s">
        <v>106</v>
      </c>
      <c r="E56" s="27"/>
      <c r="F56" s="21" t="s">
        <v>107</v>
      </c>
      <c r="G56" s="14" t="s">
        <v>26</v>
      </c>
      <c r="H56" s="15">
        <v>12.6</v>
      </c>
      <c r="I56" s="15">
        <v>12.5</v>
      </c>
      <c r="J56" s="15">
        <v>15</v>
      </c>
      <c r="K56" s="15">
        <v>23.5</v>
      </c>
      <c r="L56" s="15">
        <v>15</v>
      </c>
      <c r="M56" s="15">
        <v>17.01</v>
      </c>
      <c r="N56" s="15">
        <v>13.2</v>
      </c>
      <c r="O56" s="15">
        <v>15.4</v>
      </c>
      <c r="P56" s="36">
        <v>19.2</v>
      </c>
      <c r="Q56" s="15">
        <v>19.58</v>
      </c>
      <c r="R56" s="15">
        <v>21.8</v>
      </c>
      <c r="S56" s="15">
        <v>16.54</v>
      </c>
      <c r="T56" s="15">
        <v>23.85</v>
      </c>
      <c r="U56" s="15">
        <v>17.74</v>
      </c>
      <c r="V56" s="41">
        <v>17.177</v>
      </c>
    </row>
    <row r="57" ht="30.75" customHeight="1" spans="1:22">
      <c r="A57" s="28">
        <v>53</v>
      </c>
      <c r="B57" s="29"/>
      <c r="C57" s="29"/>
      <c r="D57" s="30" t="s">
        <v>108</v>
      </c>
      <c r="E57" s="31"/>
      <c r="F57" s="30" t="s">
        <v>109</v>
      </c>
      <c r="G57" s="32" t="s">
        <v>26</v>
      </c>
      <c r="H57" s="33">
        <v>40.32</v>
      </c>
      <c r="I57" s="33">
        <v>44.9</v>
      </c>
      <c r="J57" s="33">
        <v>33</v>
      </c>
      <c r="K57" s="33">
        <v>38.5</v>
      </c>
      <c r="L57" s="33">
        <v>50</v>
      </c>
      <c r="M57" s="33">
        <v>37.8</v>
      </c>
      <c r="N57" s="33">
        <v>26.4</v>
      </c>
      <c r="O57" s="33">
        <v>57.6</v>
      </c>
      <c r="P57" s="37">
        <v>47.9</v>
      </c>
      <c r="Q57" s="33">
        <v>57.85</v>
      </c>
      <c r="R57" s="33">
        <v>56.9</v>
      </c>
      <c r="S57" s="33">
        <v>34.78</v>
      </c>
      <c r="T57" s="33">
        <v>87.22</v>
      </c>
      <c r="U57" s="33">
        <v>45.49</v>
      </c>
      <c r="V57" s="43">
        <v>51.38625</v>
      </c>
    </row>
    <row r="58" spans="1:22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</sheetData>
  <mergeCells count="21">
    <mergeCell ref="A1:V1"/>
    <mergeCell ref="H2:V2"/>
    <mergeCell ref="A58:V58"/>
    <mergeCell ref="A2:A4"/>
    <mergeCell ref="B2:B4"/>
    <mergeCell ref="B6:B7"/>
    <mergeCell ref="B9:B21"/>
    <mergeCell ref="B24:B48"/>
    <mergeCell ref="B49:B51"/>
    <mergeCell ref="B52:B57"/>
    <mergeCell ref="C6:C7"/>
    <mergeCell ref="C9:C21"/>
    <mergeCell ref="C24:C48"/>
    <mergeCell ref="C49:C51"/>
    <mergeCell ref="C52:C57"/>
    <mergeCell ref="D9:D12"/>
    <mergeCell ref="D13:D14"/>
    <mergeCell ref="D19:D21"/>
    <mergeCell ref="F2:F4"/>
    <mergeCell ref="G2:G4"/>
    <mergeCell ref="C2:E3"/>
  </mergeCells>
  <pageMargins left="0.0393700787401575" right="0.0393700787401575" top="0.748031496062992" bottom="0.748031496062992" header="0.31496062992126" footer="0.31496062992126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刘清瑞</cp:lastModifiedBy>
  <dcterms:created xsi:type="dcterms:W3CDTF">2024-07-20T13:54:00Z</dcterms:created>
  <cp:lastPrinted>2025-04-01T08:32:00Z</cp:lastPrinted>
  <dcterms:modified xsi:type="dcterms:W3CDTF">2025-04-03T00:35:04Z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381B5A84371F4311920CAF0B840BBACE</vt:lpwstr>
  </property>
  <property fmtid="{D5CDD505-2E9C-101B-9397-08002B2CF9AE}" pid="3" name="KSOProductBuildVer">
    <vt:lpwstr>2052-12.1.0.17857</vt:lpwstr>
  </property>
</Properties>
</file>