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65" activeTab="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6-5" sheetId="24" r:id="rId18"/>
    <sheet name="6-6" sheetId="25" r:id="rId19"/>
    <sheet name="6-7" sheetId="26" r:id="rId20"/>
    <sheet name="6-8" sheetId="27" r:id="rId21"/>
    <sheet name="6-9" sheetId="28" r:id="rId22"/>
    <sheet name="6-10" sheetId="29" r:id="rId23"/>
    <sheet name="6-11" sheetId="30" r:id="rId24"/>
    <sheet name="6-12" sheetId="31" r:id="rId25"/>
    <sheet name="6-13" sheetId="32" r:id="rId26"/>
    <sheet name="6-14" sheetId="33" r:id="rId27"/>
    <sheet name="6-15" sheetId="34" r:id="rId28"/>
    <sheet name="6-16" sheetId="35" r:id="rId29"/>
    <sheet name="6-17" sheetId="36" r:id="rId30"/>
    <sheet name="6-18" sheetId="37" r:id="rId31"/>
    <sheet name="6-19" sheetId="38" r:id="rId32"/>
    <sheet name="6-20" sheetId="39" r:id="rId33"/>
    <sheet name="6-21" sheetId="40" r:id="rId34"/>
    <sheet name="6-22" sheetId="41" r:id="rId35"/>
    <sheet name="6-23" sheetId="42" r:id="rId36"/>
    <sheet name="6-24" sheetId="43" r:id="rId37"/>
    <sheet name="6-25" sheetId="44" r:id="rId38"/>
    <sheet name="6-26" sheetId="18" r:id="rId39"/>
    <sheet name="6-27" sheetId="46" r:id="rId40"/>
    <sheet name="6-28" sheetId="47" r:id="rId41"/>
    <sheet name="6-29" sheetId="48" r:id="rId42"/>
    <sheet name="6-30" sheetId="49" r:id="rId43"/>
    <sheet name="6-31" sheetId="50" r:id="rId44"/>
    <sheet name="6-32" sheetId="51" r:id="rId45"/>
    <sheet name="6-33" sheetId="52" r:id="rId46"/>
    <sheet name="6-34" sheetId="53" r:id="rId47"/>
    <sheet name="6-35" sheetId="54" r:id="rId48"/>
    <sheet name="7" sheetId="59" r:id="rId49"/>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A01">#REF!</definedName>
    <definedName name="____________A08">'[4]A01-1'!$A$5:$C$36</definedName>
    <definedName name="____________qyc1234">#REF!</definedName>
    <definedName name="___________A01">#REF!</definedName>
    <definedName name="___________A08">'[4]A01-1'!$A$5:$C$36</definedName>
    <definedName name="___________qyc1234">#REF!</definedName>
    <definedName name="__________A01">#REF!</definedName>
    <definedName name="__________A08">'[4]A01-1'!$A$5:$C$36</definedName>
    <definedName name="__________qyc1234">#REF!</definedName>
    <definedName name="_________A01">#REF!</definedName>
    <definedName name="_________A08">'[5]A01-1'!$A$5:$C$36</definedName>
    <definedName name="_________qyc1234">#REF!</definedName>
    <definedName name="________A01">#REF!</definedName>
    <definedName name="________A08">'[4]A01-1'!$A$5:$C$36</definedName>
    <definedName name="________qyc1234">#REF!</definedName>
    <definedName name="_______A01">#REF!</definedName>
    <definedName name="_______A08">'[6]A01-1'!$A$5:$C$36</definedName>
    <definedName name="_______qyc1234">#REF!</definedName>
    <definedName name="______A01">#REF!</definedName>
    <definedName name="______A08">'[7]A01-1'!$A$5:$C$36</definedName>
    <definedName name="______qyc1234">#REF!</definedName>
    <definedName name="_____A01">#REF!</definedName>
    <definedName name="_____A08">'[7]A01-1'!$A$5:$C$36</definedName>
    <definedName name="_____qyc1234">#REF!</definedName>
    <definedName name="____1A01_">#REF!</definedName>
    <definedName name="____2A08_">'[8]A01-1'!$A$5:$C$36</definedName>
    <definedName name="____A01">#REF!</definedName>
    <definedName name="____A08">'[9]A01-1'!$A$5:$C$36</definedName>
    <definedName name="____qyc1234">#REF!</definedName>
    <definedName name="___1A01_">#REF!</definedName>
    <definedName name="___2A08_">'[2]A01-1'!$A$5:$C$36</definedName>
    <definedName name="___A01">#REF!</definedName>
    <definedName name="___A08">'[9]A01-1'!$A$5:$C$36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'[10]A01-1'!$A$5:$C$36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'1-2'!$B$1:$K$128</definedName>
    <definedName name="_xlnm.Print_Area" localSheetId="0">封面!$A$1:$A$1</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s>
  <calcPr calcId="144525"/>
</workbook>
</file>

<file path=xl/calcChain.xml><?xml version="1.0" encoding="utf-8"?>
<calcChain xmlns="http://schemas.openxmlformats.org/spreadsheetml/2006/main">
  <c r="G16" i="24" l="1"/>
  <c r="F77" i="8"/>
  <c r="F76" i="8"/>
  <c r="F75" i="8"/>
  <c r="F74" i="8"/>
  <c r="F69" i="8"/>
  <c r="F68" i="8"/>
  <c r="F26" i="8"/>
  <c r="F25" i="8"/>
  <c r="F24" i="8"/>
  <c r="F7" i="8"/>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F432" i="6"/>
  <c r="H431" i="6"/>
  <c r="F431" i="6"/>
  <c r="H430" i="6"/>
  <c r="F430" i="6"/>
  <c r="H429" i="6"/>
  <c r="F429" i="6"/>
  <c r="H428" i="6"/>
  <c r="F428" i="6"/>
  <c r="I427" i="6"/>
  <c r="H427" i="6"/>
  <c r="F427" i="6"/>
  <c r="H426" i="6"/>
  <c r="F426" i="6"/>
  <c r="H425" i="6"/>
  <c r="F425" i="6"/>
  <c r="H424" i="6"/>
  <c r="F424" i="6"/>
  <c r="H423" i="6"/>
  <c r="F423" i="6"/>
  <c r="H422" i="6"/>
  <c r="F422" i="6"/>
  <c r="H421" i="6"/>
  <c r="F421" i="6"/>
  <c r="H420" i="6"/>
  <c r="F420" i="6"/>
  <c r="H419" i="6"/>
  <c r="F419" i="6"/>
  <c r="H418" i="6"/>
  <c r="F418" i="6"/>
  <c r="H417" i="6"/>
  <c r="F417" i="6"/>
  <c r="H416" i="6"/>
  <c r="F416" i="6"/>
  <c r="H415" i="6"/>
  <c r="F415" i="6"/>
  <c r="H414" i="6"/>
  <c r="F414" i="6"/>
  <c r="H413" i="6"/>
  <c r="F413" i="6"/>
  <c r="H412" i="6"/>
  <c r="F412" i="6"/>
  <c r="H411" i="6"/>
  <c r="F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F284" i="6"/>
  <c r="H283" i="6"/>
  <c r="H282" i="6"/>
  <c r="H281" i="6"/>
  <c r="H280" i="6"/>
  <c r="H279" i="6"/>
  <c r="H278" i="6"/>
  <c r="H277" i="6"/>
  <c r="H276" i="6"/>
  <c r="H275" i="6"/>
  <c r="H274" i="6"/>
  <c r="F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F244" i="6"/>
  <c r="H243" i="6"/>
  <c r="F243" i="6"/>
  <c r="H242" i="6"/>
  <c r="F242" i="6"/>
  <c r="H241" i="6"/>
  <c r="F241" i="6"/>
  <c r="H240" i="6"/>
  <c r="F240" i="6"/>
  <c r="H239" i="6"/>
  <c r="F239" i="6"/>
  <c r="H238" i="6"/>
  <c r="F238" i="6"/>
  <c r="H237" i="6"/>
  <c r="F237" i="6"/>
  <c r="H236" i="6"/>
  <c r="F236" i="6"/>
  <c r="H235" i="6"/>
  <c r="F235" i="6"/>
  <c r="H234" i="6"/>
  <c r="F234" i="6"/>
  <c r="H233" i="6"/>
  <c r="F233" i="6"/>
  <c r="H232" i="6"/>
  <c r="F232" i="6"/>
  <c r="H231" i="6"/>
  <c r="F231" i="6"/>
  <c r="H230" i="6"/>
  <c r="F230" i="6"/>
  <c r="H229" i="6"/>
  <c r="F229" i="6"/>
  <c r="H228" i="6"/>
  <c r="F228" i="6"/>
  <c r="H227" i="6"/>
  <c r="F227" i="6"/>
  <c r="H226" i="6"/>
  <c r="F226" i="6"/>
  <c r="H225" i="6"/>
  <c r="F225" i="6"/>
  <c r="H224" i="6"/>
  <c r="F224" i="6"/>
  <c r="H223" i="6"/>
  <c r="F223" i="6"/>
  <c r="H222" i="6"/>
  <c r="F222" i="6"/>
  <c r="H221" i="6"/>
  <c r="F221" i="6"/>
  <c r="H220" i="6"/>
  <c r="F220" i="6"/>
  <c r="H219" i="6"/>
  <c r="F219" i="6"/>
  <c r="H218" i="6"/>
  <c r="F218" i="6"/>
  <c r="H217" i="6"/>
  <c r="F217" i="6"/>
  <c r="H216" i="6"/>
  <c r="F216" i="6"/>
  <c r="H215" i="6"/>
  <c r="F215" i="6"/>
  <c r="H214" i="6"/>
  <c r="F214" i="6"/>
  <c r="H213" i="6"/>
  <c r="F213" i="6"/>
  <c r="T212" i="6"/>
  <c r="R212" i="6"/>
  <c r="Q212" i="6"/>
  <c r="J212" i="6"/>
  <c r="H212" i="6"/>
  <c r="F212" i="6"/>
  <c r="H211" i="6"/>
  <c r="F211" i="6"/>
  <c r="H210" i="6"/>
  <c r="F210" i="6"/>
  <c r="H209" i="6"/>
  <c r="F209" i="6"/>
  <c r="H208" i="6"/>
  <c r="F208" i="6"/>
  <c r="H207" i="6"/>
  <c r="F207" i="6"/>
  <c r="H206" i="6"/>
  <c r="F206" i="6"/>
  <c r="H205" i="6"/>
  <c r="F205" i="6"/>
  <c r="H204" i="6"/>
  <c r="F204" i="6"/>
  <c r="H203" i="6"/>
  <c r="F203" i="6"/>
  <c r="H202" i="6"/>
  <c r="F202" i="6"/>
  <c r="H201" i="6"/>
  <c r="F201" i="6"/>
  <c r="H200" i="6"/>
  <c r="F200" i="6"/>
  <c r="H199" i="6"/>
  <c r="F199" i="6"/>
  <c r="H198" i="6"/>
  <c r="F198" i="6"/>
  <c r="H197" i="6"/>
  <c r="F197" i="6"/>
  <c r="H196" i="6"/>
  <c r="F196" i="6"/>
  <c r="H195" i="6"/>
  <c r="F195" i="6"/>
  <c r="H194" i="6"/>
  <c r="F194" i="6"/>
  <c r="H193" i="6"/>
  <c r="F193" i="6"/>
  <c r="H192" i="6"/>
  <c r="F192" i="6"/>
  <c r="H191" i="6"/>
  <c r="F191" i="6"/>
  <c r="H190" i="6"/>
  <c r="F190" i="6"/>
  <c r="H189" i="6"/>
  <c r="F189" i="6"/>
  <c r="H188" i="6"/>
  <c r="F188" i="6"/>
  <c r="H187" i="6"/>
  <c r="F187" i="6"/>
  <c r="R186" i="6"/>
  <c r="Q186" i="6"/>
  <c r="H186" i="6"/>
  <c r="R185" i="6"/>
  <c r="Q185" i="6"/>
  <c r="H185" i="6"/>
  <c r="H184" i="6"/>
  <c r="R183" i="6"/>
  <c r="Q183" i="6"/>
  <c r="H183" i="6"/>
  <c r="H182" i="6"/>
  <c r="H181" i="6"/>
  <c r="H180" i="6"/>
  <c r="R179" i="6"/>
  <c r="Q179" i="6"/>
  <c r="H179" i="6"/>
  <c r="R178" i="6"/>
  <c r="Q178" i="6"/>
  <c r="H178" i="6"/>
  <c r="H177" i="6"/>
  <c r="H176" i="6"/>
  <c r="R175" i="6"/>
  <c r="Q175" i="6"/>
  <c r="H175" i="6"/>
  <c r="R174" i="6"/>
  <c r="Q174" i="6"/>
  <c r="H174" i="6"/>
  <c r="R173" i="6"/>
  <c r="Q173" i="6"/>
  <c r="H173" i="6"/>
  <c r="R172" i="6"/>
  <c r="Q172" i="6"/>
  <c r="H172" i="6"/>
  <c r="R171" i="6"/>
  <c r="Q171" i="6"/>
  <c r="H171" i="6"/>
  <c r="R170" i="6"/>
  <c r="Q170" i="6"/>
  <c r="H170" i="6"/>
  <c r="R169" i="6"/>
  <c r="Q169" i="6"/>
  <c r="H169" i="6"/>
  <c r="R168" i="6"/>
  <c r="Q168" i="6"/>
  <c r="H168" i="6"/>
  <c r="R167" i="6"/>
  <c r="Q167" i="6"/>
  <c r="H167" i="6"/>
  <c r="R166" i="6"/>
  <c r="Q166" i="6"/>
  <c r="H166" i="6"/>
  <c r="R165" i="6"/>
  <c r="Q165" i="6"/>
  <c r="H165" i="6"/>
  <c r="R164" i="6"/>
  <c r="Q164" i="6"/>
  <c r="H164" i="6"/>
  <c r="H163" i="6"/>
  <c r="H162" i="6"/>
  <c r="H161" i="6"/>
  <c r="H160" i="6"/>
  <c r="H159" i="6"/>
  <c r="H158" i="6"/>
  <c r="H157" i="6"/>
  <c r="H156" i="6"/>
  <c r="H155" i="6"/>
  <c r="H154" i="6"/>
  <c r="H153" i="6"/>
  <c r="H152" i="6"/>
  <c r="H151" i="6"/>
  <c r="F151" i="6"/>
  <c r="H150" i="6"/>
  <c r="F150" i="6"/>
  <c r="H149" i="6"/>
  <c r="F149" i="6"/>
  <c r="H148" i="6"/>
  <c r="F148" i="6"/>
  <c r="H147" i="6"/>
  <c r="F147" i="6"/>
  <c r="H146" i="6"/>
  <c r="F146" i="6"/>
  <c r="H145" i="6"/>
  <c r="F145" i="6"/>
  <c r="H144" i="6"/>
  <c r="F144" i="6"/>
  <c r="H143" i="6"/>
  <c r="F143" i="6"/>
  <c r="H142" i="6"/>
  <c r="F142" i="6"/>
  <c r="H141" i="6"/>
  <c r="F141" i="6"/>
  <c r="H140" i="6"/>
  <c r="F140" i="6"/>
  <c r="H139" i="6"/>
  <c r="F139" i="6"/>
  <c r="H138" i="6"/>
  <c r="F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F88" i="6"/>
  <c r="H87" i="6"/>
  <c r="F87" i="6"/>
  <c r="H86" i="6"/>
  <c r="F86" i="6"/>
  <c r="H85" i="6"/>
  <c r="F85" i="6"/>
  <c r="H84" i="6"/>
  <c r="F84" i="6"/>
  <c r="H83" i="6"/>
  <c r="F83" i="6"/>
  <c r="H82" i="6"/>
  <c r="F82" i="6"/>
  <c r="H81" i="6"/>
  <c r="F81" i="6"/>
  <c r="H80" i="6"/>
  <c r="F80" i="6"/>
  <c r="H79" i="6"/>
  <c r="F79" i="6"/>
  <c r="H78" i="6"/>
  <c r="F78" i="6"/>
  <c r="H77" i="6"/>
  <c r="F77" i="6"/>
  <c r="H76" i="6"/>
  <c r="F76" i="6"/>
  <c r="H75" i="6"/>
  <c r="F75" i="6"/>
  <c r="H74" i="6"/>
  <c r="F74" i="6"/>
  <c r="H73" i="6"/>
  <c r="F73" i="6"/>
  <c r="H72" i="6"/>
  <c r="F72" i="6"/>
  <c r="H71" i="6"/>
  <c r="F71" i="6"/>
  <c r="H70" i="6"/>
  <c r="F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H7" i="6" s="1"/>
  <c r="G7" i="6" s="1"/>
  <c r="D1" i="6" s="1"/>
  <c r="I7" i="6"/>
  <c r="G55" i="4"/>
  <c r="G54" i="4"/>
  <c r="G53" i="4"/>
  <c r="G52" i="4"/>
  <c r="G51" i="4"/>
  <c r="H21" i="4"/>
</calcChain>
</file>

<file path=xl/sharedStrings.xml><?xml version="1.0" encoding="utf-8"?>
<sst xmlns="http://schemas.openxmlformats.org/spreadsheetml/2006/main" count="4506" uniqueCount="942">
  <si>
    <t>攀枝花市教育和体育局部门</t>
  </si>
  <si>
    <t>2024年部门预算</t>
  </si>
  <si>
    <t>2024年3月 4 日</t>
  </si>
  <si>
    <t xml:space="preserve">
表1</t>
  </si>
  <si>
    <t xml:space="preserve"> </t>
  </si>
  <si>
    <t>部门收支总表</t>
  </si>
  <si>
    <t>部门：攀枝花市教育和体育局部门</t>
  </si>
  <si>
    <t>金额单位：元</t>
  </si>
  <si>
    <t>收    入</t>
  </si>
  <si>
    <t>支    出</t>
  </si>
  <si>
    <t>项    目</t>
  </si>
  <si>
    <t>预算数</t>
  </si>
  <si>
    <t>一、一般公共预算拨款收入</t>
  </si>
  <si>
    <r>
      <rPr>
        <sz val="11"/>
        <color rgb="FF000000"/>
        <rFont val="Dialog.plain"/>
        <family val="1"/>
      </rPr>
      <t>一、一般公共服务支出</t>
    </r>
  </si>
  <si>
    <t>二、政府性基金预算拨款收入</t>
  </si>
  <si>
    <r>
      <rPr>
        <sz val="11"/>
        <color rgb="FF000000"/>
        <rFont val="Dialog.plain"/>
        <family val="1"/>
      </rPr>
      <t>二、外交支出</t>
    </r>
  </si>
  <si>
    <t>三、国有资本经营预算拨款收入</t>
  </si>
  <si>
    <r>
      <rPr>
        <sz val="11"/>
        <color rgb="FF000000"/>
        <rFont val="Dialog.plain"/>
        <family val="1"/>
      </rPr>
      <t>三、国防支出</t>
    </r>
  </si>
  <si>
    <t>四、事业收入</t>
  </si>
  <si>
    <r>
      <rPr>
        <sz val="11"/>
        <color rgb="FF000000"/>
        <rFont val="Dialog.plain"/>
        <family val="1"/>
      </rPr>
      <t>四、公共安全支出</t>
    </r>
  </si>
  <si>
    <t>五、事业单位经营收入</t>
  </si>
  <si>
    <r>
      <rPr>
        <sz val="11"/>
        <color rgb="FF000000"/>
        <rFont val="Dialog.plain"/>
        <family val="1"/>
      </rPr>
      <t>五、教育支出</t>
    </r>
  </si>
  <si>
    <t>六、其他收入</t>
  </si>
  <si>
    <r>
      <rPr>
        <sz val="11"/>
        <color rgb="FF000000"/>
        <rFont val="Dialog.plain"/>
        <family val="1"/>
      </rPr>
      <t>六、科学技术支出</t>
    </r>
  </si>
  <si>
    <t/>
  </si>
  <si>
    <r>
      <rPr>
        <sz val="11"/>
        <color rgb="FF000000"/>
        <rFont val="Dialog.plain"/>
        <family val="1"/>
      </rPr>
      <t>七、文化旅游体育与传媒支出</t>
    </r>
  </si>
  <si>
    <r>
      <rPr>
        <sz val="11"/>
        <color rgb="FF000000"/>
        <rFont val="Dialog.plain"/>
        <family val="1"/>
      </rPr>
      <t>八、社会保障和就业支出</t>
    </r>
  </si>
  <si>
    <r>
      <rPr>
        <sz val="11"/>
        <color rgb="FF000000"/>
        <rFont val="Dialog.plain"/>
        <family val="1"/>
      </rPr>
      <t>九、社会保险基金支出</t>
    </r>
  </si>
  <si>
    <r>
      <rPr>
        <sz val="11"/>
        <color rgb="FF000000"/>
        <rFont val="Dialog.plain"/>
        <family val="1"/>
      </rPr>
      <t>十、卫生健康支出</t>
    </r>
  </si>
  <si>
    <r>
      <rPr>
        <sz val="11"/>
        <color rgb="FF000000"/>
        <rFont val="Dialog.plain"/>
        <family val="1"/>
      </rPr>
      <t>十一、节能环保支出</t>
    </r>
  </si>
  <si>
    <r>
      <rPr>
        <sz val="11"/>
        <color rgb="FF000000"/>
        <rFont val="Dialog.plain"/>
        <family val="1"/>
      </rPr>
      <t>十二、城乡社区支出</t>
    </r>
  </si>
  <si>
    <r>
      <rPr>
        <sz val="11"/>
        <color rgb="FF000000"/>
        <rFont val="Dialog.plain"/>
        <family val="1"/>
      </rPr>
      <t>十三、农林水支出</t>
    </r>
  </si>
  <si>
    <r>
      <rPr>
        <sz val="11"/>
        <color rgb="FF000000"/>
        <rFont val="Dialog.plain"/>
        <family val="1"/>
      </rPr>
      <t>十四、交通运输支出</t>
    </r>
  </si>
  <si>
    <r>
      <rPr>
        <sz val="11"/>
        <color rgb="FF000000"/>
        <rFont val="Dialog.plain"/>
        <family val="1"/>
      </rPr>
      <t>十五、资源勘探工业信息等支出</t>
    </r>
  </si>
  <si>
    <r>
      <rPr>
        <sz val="11"/>
        <color rgb="FF000000"/>
        <rFont val="Dialog.plain"/>
        <family val="1"/>
      </rPr>
      <t>十六、商业服务业等支出</t>
    </r>
  </si>
  <si>
    <r>
      <rPr>
        <sz val="11"/>
        <color rgb="FF000000"/>
        <rFont val="Dialog.plain"/>
        <family val="1"/>
      </rPr>
      <t>十七、金融支出</t>
    </r>
  </si>
  <si>
    <r>
      <rPr>
        <sz val="11"/>
        <color rgb="FF000000"/>
        <rFont val="Dialog.plain"/>
        <family val="1"/>
      </rPr>
      <t>十八、援助其他地区支出</t>
    </r>
  </si>
  <si>
    <r>
      <rPr>
        <sz val="11"/>
        <color rgb="FF000000"/>
        <rFont val="Dialog.plain"/>
        <family val="1"/>
      </rPr>
      <t>十九、自然资源海洋气象等支出</t>
    </r>
  </si>
  <si>
    <r>
      <rPr>
        <sz val="11"/>
        <color rgb="FF000000"/>
        <rFont val="Dialog.plain"/>
        <family val="1"/>
      </rPr>
      <t>二十、住房保障支出</t>
    </r>
  </si>
  <si>
    <r>
      <rPr>
        <sz val="11"/>
        <color rgb="FF000000"/>
        <rFont val="Dialog.plain"/>
        <family val="1"/>
      </rPr>
      <t>二十一、粮油物资储备支出</t>
    </r>
  </si>
  <si>
    <r>
      <rPr>
        <sz val="11"/>
        <color rgb="FF000000"/>
        <rFont val="Dialog.plain"/>
        <family val="1"/>
      </rPr>
      <t>二十二、国有资本经营预算支出</t>
    </r>
  </si>
  <si>
    <r>
      <rPr>
        <sz val="11"/>
        <color rgb="FF000000"/>
        <rFont val="Dialog.plain"/>
        <family val="1"/>
      </rPr>
      <t>二十三、灾害防治及应急管理支出</t>
    </r>
  </si>
  <si>
    <r>
      <rPr>
        <sz val="11"/>
        <color rgb="FF000000"/>
        <rFont val="Dialog.plain"/>
        <family val="1"/>
      </rPr>
      <t>二十四、预备费</t>
    </r>
  </si>
  <si>
    <r>
      <rPr>
        <sz val="11"/>
        <color rgb="FF000000"/>
        <rFont val="Dialog.plain"/>
        <family val="1"/>
      </rPr>
      <t>二十五、其他支出</t>
    </r>
  </si>
  <si>
    <r>
      <rPr>
        <sz val="11"/>
        <color rgb="FF000000"/>
        <rFont val="Dialog.plain"/>
        <family val="1"/>
      </rPr>
      <t>二十六、转移性支出</t>
    </r>
  </si>
  <si>
    <r>
      <rPr>
        <sz val="11"/>
        <color rgb="FF000000"/>
        <rFont val="Dialog.plain"/>
        <family val="1"/>
      </rPr>
      <t>二十七、债务还本支出</t>
    </r>
  </si>
  <si>
    <r>
      <rPr>
        <sz val="11"/>
        <color rgb="FF000000"/>
        <rFont val="Dialog.plain"/>
        <family val="1"/>
      </rPr>
      <t>二十八、债务付息支出</t>
    </r>
  </si>
  <si>
    <r>
      <rPr>
        <sz val="11"/>
        <color rgb="FF000000"/>
        <rFont val="Dialog.plain"/>
        <family val="1"/>
      </rPr>
      <t>二十九、债务发行费用支出</t>
    </r>
  </si>
  <si>
    <r>
      <rPr>
        <sz val="11"/>
        <color rgb="FF000000"/>
        <rFont val="Dialog.plain"/>
        <family val="1"/>
      </rPr>
      <t>三十、抗疫特别国债安排的支出</t>
    </r>
  </si>
  <si>
    <r>
      <rPr>
        <sz val="11"/>
        <color rgb="FF000000"/>
        <rFont val="Dialog.bold"/>
        <family val="1"/>
      </rPr>
      <t>本 年 收 入 合 计</t>
    </r>
  </si>
  <si>
    <r>
      <rPr>
        <sz val="11"/>
        <color rgb="FF000000"/>
        <rFont val="Dialog.bold"/>
        <family val="1"/>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</si>
  <si>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</si>
  <si>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</si>
  <si>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</si>
  <si>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</si>
  <si>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</si>
  <si>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</si>
  <si>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</si>
  <si>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</si>
  <si>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</si>
  <si>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</si>
  <si>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</si>
  <si>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</si>
  <si>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</si>
  <si>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</si>
  <si>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</si>
  <si>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</si>
  <si>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</si>
  <si>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</si>
  <si>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</si>
  <si>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</si>
  <si>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</si>
  <si>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</si>
  <si>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</si>
  <si>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654,587,504.92</t>
  </si>
  <si>
    <t>611,608,954.92</t>
  </si>
  <si>
    <t>42,978,550.00</t>
  </si>
  <si>
    <t>203001</t>
  </si>
  <si>
    <r>
      <rPr>
        <sz val="10"/>
        <color rgb="FF000000"/>
        <rFont val="Dialog.plain"/>
        <family val="1"/>
      </rPr>
      <t>攀枝花市教育和体育局</t>
    </r>
  </si>
  <si>
    <t>15,338,625.75</t>
  </si>
  <si>
    <t>15,258,625.75</t>
  </si>
  <si>
    <t>80,000.00</t>
  </si>
  <si>
    <t>203002</t>
  </si>
  <si>
    <r>
      <rPr>
        <sz val="10"/>
        <color rgb="FF000000"/>
        <rFont val="Dialog.plain"/>
        <family val="1"/>
      </rPr>
      <t>攀枝花市外国语学校</t>
    </r>
  </si>
  <si>
    <t>48,675,074.15</t>
  </si>
  <si>
    <t>47,335,074.15</t>
  </si>
  <si>
    <t>1,340,000.00</t>
  </si>
  <si>
    <t>203003</t>
  </si>
  <si>
    <r>
      <rPr>
        <sz val="10"/>
        <color rgb="FF000000"/>
        <rFont val="Dialog.plain"/>
        <family val="1"/>
      </rPr>
      <t>攀枝花市第二初级中学校</t>
    </r>
  </si>
  <si>
    <t>30,434,082.52</t>
  </si>
  <si>
    <t>29,824,082.52</t>
  </si>
  <si>
    <t>610,000.00</t>
  </si>
  <si>
    <t>203004</t>
  </si>
  <si>
    <r>
      <rPr>
        <sz val="10"/>
        <color rgb="FF000000"/>
        <rFont val="Dialog.plain"/>
        <family val="1"/>
      </rPr>
      <t>攀枝花市第三高级中学校</t>
    </r>
  </si>
  <si>
    <t>89,519,039.33</t>
  </si>
  <si>
    <t>76,433,039.33</t>
  </si>
  <si>
    <t>13,086,000.00</t>
  </si>
  <si>
    <t>203005</t>
  </si>
  <si>
    <r>
      <rPr>
        <sz val="10"/>
        <color rgb="FF000000"/>
        <rFont val="Dialog.plain"/>
        <family val="1"/>
      </rPr>
      <t>攀枝花市社会体育指导中心</t>
    </r>
  </si>
  <si>
    <t>1,707,866.81</t>
  </si>
  <si>
    <t>203006</t>
  </si>
  <si>
    <r>
      <rPr>
        <sz val="10"/>
        <color rgb="FF000000"/>
        <rFont val="Dialog.plain"/>
        <family val="1"/>
      </rPr>
      <t>攀枝花市体育场馆中心</t>
    </r>
  </si>
  <si>
    <t>6,794,214.95</t>
  </si>
  <si>
    <t>203007</t>
  </si>
  <si>
    <r>
      <rPr>
        <sz val="10"/>
        <color rgb="FF000000"/>
        <rFont val="Dialog.plain"/>
        <family val="1"/>
      </rPr>
      <t>攀枝花市经贸旅游学校</t>
    </r>
  </si>
  <si>
    <t>84,023,094.91</t>
  </si>
  <si>
    <t>82,723,094.91</t>
  </si>
  <si>
    <t>1,300,000.00</t>
  </si>
  <si>
    <t>203008</t>
  </si>
  <si>
    <r>
      <rPr>
        <sz val="10"/>
        <color rgb="FF000000"/>
        <rFont val="Dialog.plain"/>
        <family val="1"/>
      </rPr>
      <t>攀枝花市实验学校</t>
    </r>
  </si>
  <si>
    <t>83,907,448.06</t>
  </si>
  <si>
    <t>82,287,448.06</t>
  </si>
  <si>
    <t>1,620,000.00</t>
  </si>
  <si>
    <t>203009</t>
  </si>
  <si>
    <r>
      <rPr>
        <sz val="10"/>
        <color rgb="FF000000"/>
        <rFont val="Dialog.plain"/>
        <family val="1"/>
      </rPr>
      <t>攀枝花市特殊教育学校</t>
    </r>
  </si>
  <si>
    <t>11,079,789.45</t>
  </si>
  <si>
    <t>203010</t>
  </si>
  <si>
    <r>
      <rPr>
        <sz val="10"/>
        <color rgb="FF000000"/>
        <rFont val="Dialog.plain"/>
        <family val="1"/>
      </rPr>
      <t>攀枝花开放大学</t>
    </r>
  </si>
  <si>
    <t>16,033,486.35</t>
  </si>
  <si>
    <t>10,390,936.35</t>
  </si>
  <si>
    <t>5,642,550.00</t>
  </si>
  <si>
    <t>203011</t>
  </si>
  <si>
    <r>
      <rPr>
        <sz val="10"/>
        <color rgb="FF000000"/>
        <rFont val="Dialog.plain"/>
        <family val="1"/>
      </rPr>
      <t>攀枝花市教育科学研究所</t>
    </r>
  </si>
  <si>
    <t>8,735,373.64</t>
  </si>
  <si>
    <t>203012</t>
  </si>
  <si>
    <r>
      <rPr>
        <sz val="10"/>
        <color rgb="FF000000"/>
        <rFont val="Dialog.plain"/>
        <family val="1"/>
      </rPr>
      <t>攀枝花市建筑工程学校</t>
    </r>
  </si>
  <si>
    <t>62,307,552.31</t>
  </si>
  <si>
    <t>61,107,552.31</t>
  </si>
  <si>
    <t>1,200,000.00</t>
  </si>
  <si>
    <t>203013</t>
  </si>
  <si>
    <r>
      <rPr>
        <sz val="10"/>
        <color rgb="FF000000"/>
        <rFont val="Dialog.plain"/>
        <family val="1"/>
      </rPr>
      <t>攀枝花市电化教育（技术装备）中心</t>
    </r>
  </si>
  <si>
    <t>3,943,416.21</t>
  </si>
  <si>
    <t>3,643,416.21</t>
  </si>
  <si>
    <t>300,000.00</t>
  </si>
  <si>
    <t>203014</t>
  </si>
  <si>
    <r>
      <rPr>
        <sz val="10"/>
        <color rgb="FF000000"/>
        <rFont val="Dialog.plain"/>
        <family val="1"/>
      </rPr>
      <t>攀枝花市学校后勤保障服务中心</t>
    </r>
  </si>
  <si>
    <t>16,809,244.88</t>
  </si>
  <si>
    <t>203015</t>
  </si>
  <si>
    <r>
      <rPr>
        <sz val="10"/>
        <color rgb="FF000000"/>
        <rFont val="Dialog.plain"/>
        <family val="1"/>
      </rPr>
      <t>攀枝花市教育考试院</t>
    </r>
  </si>
  <si>
    <t>4,800,436.78</t>
  </si>
  <si>
    <t>3,300,436.78</t>
  </si>
  <si>
    <t>1,500,000.00</t>
  </si>
  <si>
    <t>203016</t>
  </si>
  <si>
    <r>
      <rPr>
        <sz val="10"/>
        <color rgb="FF000000"/>
        <rFont val="Dialog.plain"/>
        <family val="1"/>
      </rPr>
      <t>攀枝花市实验幼儿园</t>
    </r>
  </si>
  <si>
    <t>28,319,235.67</t>
  </si>
  <si>
    <t>203018</t>
  </si>
  <si>
    <r>
      <rPr>
        <sz val="10"/>
        <color rgb="FF000000"/>
        <rFont val="Dialog.plain"/>
        <family val="1"/>
      </rPr>
      <t>攀枝花市第七高级中学校（攀枝花市民族中学）</t>
    </r>
  </si>
  <si>
    <t>127,877,861.17</t>
  </si>
  <si>
    <t>111,827,861.17</t>
  </si>
  <si>
    <t>16,050,000.00</t>
  </si>
  <si>
    <t>203019</t>
  </si>
  <si>
    <r>
      <rPr>
        <sz val="10"/>
        <color rgb="FF000000"/>
        <rFont val="Dialog.plain"/>
        <family val="1"/>
      </rPr>
      <t>攀枝花市体育中学</t>
    </r>
  </si>
  <si>
    <t>14,281,661.98</t>
  </si>
  <si>
    <t>14,031,661.98</t>
  </si>
  <si>
    <t>250,000.00</t>
  </si>
  <si>
    <t>表1-2</t>
  </si>
  <si>
    <t>部门支出总表</t>
  </si>
  <si>
    <t>基本支出</t>
  </si>
  <si>
    <t>项目支出</t>
  </si>
  <si>
    <t>上缴上级支出</t>
  </si>
  <si>
    <t>对附属单位补助支出</t>
  </si>
  <si>
    <t>科目编码</t>
  </si>
  <si>
    <t>类</t>
  </si>
  <si>
    <t>款</t>
  </si>
  <si>
    <t>项</t>
  </si>
  <si>
    <t>654,507,504.92</t>
  </si>
  <si>
    <t>599,794,410.42</t>
  </si>
  <si>
    <t>54,713,094.50</t>
  </si>
  <si>
    <t>205</t>
  </si>
  <si>
    <t>01</t>
  </si>
  <si>
    <r>
      <rPr>
        <sz val="11"/>
        <color rgb="FF000000"/>
        <rFont val="Dialog.plain"/>
        <family val="1"/>
      </rPr>
      <t> 行政运行</t>
    </r>
  </si>
  <si>
    <t>208</t>
  </si>
  <si>
    <t>05</t>
  </si>
  <si>
    <r>
      <rPr>
        <sz val="11"/>
        <color rgb="FF000000"/>
        <rFont val="Dialog.plain"/>
        <family val="1"/>
      </rPr>
      <t> 行政单位离退休</t>
    </r>
  </si>
  <si>
    <r>
      <rPr>
        <sz val="11"/>
        <color rgb="FF000000"/>
        <rFont val="Dialog.plain"/>
        <family val="1"/>
      </rPr>
      <t> 机关事业单位基本养老保险缴费支出</t>
    </r>
  </si>
  <si>
    <t>08</t>
  </si>
  <si>
    <r>
      <rPr>
        <sz val="11"/>
        <color rgb="FF000000"/>
        <rFont val="Dialog.plain"/>
        <family val="1"/>
      </rPr>
      <t> 死亡抚恤</t>
    </r>
  </si>
  <si>
    <t>210</t>
  </si>
  <si>
    <t>11</t>
  </si>
  <si>
    <r>
      <rPr>
        <sz val="11"/>
        <color rgb="FF000000"/>
        <rFont val="Dialog.plain"/>
        <family val="1"/>
      </rPr>
      <t> 行政单位医疗</t>
    </r>
  </si>
  <si>
    <t>03</t>
  </si>
  <si>
    <r>
      <rPr>
        <sz val="11"/>
        <color rgb="FF000000"/>
        <rFont val="Dialog.plain"/>
        <family val="1"/>
      </rPr>
      <t> 公务员医疗补助</t>
    </r>
  </si>
  <si>
    <t>221</t>
  </si>
  <si>
    <t>02</t>
  </si>
  <si>
    <r>
      <rPr>
        <sz val="11"/>
        <color rgb="FF000000"/>
        <rFont val="Dialog.plain"/>
        <family val="1"/>
      </rPr>
      <t> 住房公积金</t>
    </r>
  </si>
  <si>
    <t>初中教育</t>
  </si>
  <si>
    <t>事业单位离退休</t>
  </si>
  <si>
    <t>机关事业单位基本养老保险缴费支出</t>
  </si>
  <si>
    <t>事业单位医疗</t>
  </si>
  <si>
    <t>公务员医疗补助</t>
  </si>
  <si>
    <t>住房公积金</t>
  </si>
  <si>
    <t>04</t>
  </si>
  <si>
    <r>
      <rPr>
        <sz val="11"/>
        <color rgb="FF000000"/>
        <rFont val="Dialog.plain"/>
        <family val="1"/>
      </rPr>
      <t> 高中教育</t>
    </r>
  </si>
  <si>
    <r>
      <rPr>
        <sz val="11"/>
        <color rgb="FF000000"/>
        <rFont val="Dialog.plain"/>
        <family val="1"/>
      </rPr>
      <t> 事业单位离退休</t>
    </r>
  </si>
  <si>
    <r>
      <rPr>
        <sz val="11"/>
        <color rgb="FF000000"/>
        <rFont val="Dialog.plain"/>
        <family val="1"/>
      </rPr>
      <t> 事业单位医疗</t>
    </r>
  </si>
  <si>
    <t>207</t>
  </si>
  <si>
    <t>99</t>
  </si>
  <si>
    <r>
      <rPr>
        <sz val="11"/>
        <color rgb="FF000000"/>
        <rFont val="Dialog.plain"/>
        <family val="1"/>
      </rPr>
      <t> 其他体育支出</t>
    </r>
  </si>
  <si>
    <t>其他体育支出</t>
  </si>
  <si>
    <t>其他行政事业单位医疗支出</t>
  </si>
  <si>
    <t>中等职业教育</t>
  </si>
  <si>
    <t>07</t>
  </si>
  <si>
    <t>特殊学校教育</t>
  </si>
  <si>
    <t>广播电视学校</t>
  </si>
  <si>
    <t>其他教育支出</t>
  </si>
  <si>
    <t> 其他教育支出</t>
  </si>
  <si>
    <t> 机关事业单位基本养老保险缴费支出</t>
  </si>
  <si>
    <t> 事业单位医疗</t>
  </si>
  <si>
    <t> 公务员医疗补助</t>
  </si>
  <si>
    <t> 住房公积金</t>
  </si>
  <si>
    <t>学前教育</t>
  </si>
  <si>
    <t>小学教育</t>
  </si>
  <si>
    <t>高中教育</t>
  </si>
  <si>
    <t>行政运行</t>
  </si>
  <si>
    <t>其他教育管理事务支出</t>
  </si>
  <si>
    <t>行政单位离退休</t>
  </si>
  <si>
    <t>行政单位医疗</t>
  </si>
  <si>
    <r>
      <rPr>
        <sz val="11"/>
        <color rgb="FF000000"/>
        <rFont val="Dialog.plain"/>
        <family val="1"/>
      </rPr>
      <t> 初中教育</t>
    </r>
  </si>
  <si>
    <t xml:space="preserve">
表2</t>
  </si>
  <si>
    <t>财政拨款收支预算总表</t>
  </si>
  <si>
    <t>一般公共预算</t>
  </si>
  <si>
    <t>政府性基金预算</t>
  </si>
  <si>
    <t>国有资本经营预算</t>
  </si>
  <si>
    <t>一、本年收入</t>
  </si>
  <si>
    <t>一、本年支出</t>
  </si>
  <si>
    <r>
      <rPr>
        <sz val="11"/>
        <color rgb="FF000000"/>
        <rFont val="Dialog.plain"/>
        <family val="1"/>
      </rPr>
      <t> 一般公共预算拨款收入</t>
    </r>
  </si>
  <si>
    <r>
      <rPr>
        <sz val="11"/>
        <color rgb="FF000000"/>
        <rFont val="Dialog.plain"/>
        <family val="1"/>
      </rPr>
      <t> 一般公共服务支出</t>
    </r>
  </si>
  <si>
    <r>
      <rPr>
        <sz val="11"/>
        <color rgb="FF000000"/>
        <rFont val="Dialog.plain"/>
        <family val="1"/>
      </rPr>
      <t> 政府性基金预算拨款收入</t>
    </r>
  </si>
  <si>
    <r>
      <rPr>
        <sz val="11"/>
        <color rgb="FF000000"/>
        <rFont val="Dialog.plain"/>
        <family val="1"/>
      </rPr>
      <t> 外交支出</t>
    </r>
  </si>
  <si>
    <r>
      <rPr>
        <sz val="11"/>
        <color rgb="FF000000"/>
        <rFont val="Dialog.plain"/>
        <family val="1"/>
      </rPr>
      <t> 国有资本经营预算拨款收入</t>
    </r>
  </si>
  <si>
    <r>
      <rPr>
        <sz val="11"/>
        <color rgb="FF000000"/>
        <rFont val="Dialog.plain"/>
        <family val="1"/>
      </rPr>
      <t> 国防支出</t>
    </r>
  </si>
  <si>
    <t>一、上年结转</t>
  </si>
  <si>
    <r>
      <rPr>
        <sz val="11"/>
        <color rgb="FF000000"/>
        <rFont val="Dialog.plain"/>
        <family val="1"/>
      </rPr>
      <t> 公共安全支出</t>
    </r>
  </si>
  <si>
    <r>
      <rPr>
        <sz val="11"/>
        <color rgb="FF000000"/>
        <rFont val="Dialog.plain"/>
        <family val="1"/>
      </rPr>
      <t> 教育支出</t>
    </r>
  </si>
  <si>
    <t>461,088,702.74</t>
  </si>
  <si>
    <r>
      <rPr>
        <sz val="11"/>
        <color rgb="FF000000"/>
        <rFont val="Dialog.plain"/>
        <family val="1"/>
      </rPr>
      <t> 科学技术支出</t>
    </r>
  </si>
  <si>
    <r>
      <rPr>
        <sz val="11"/>
        <color rgb="FF000000"/>
        <rFont val="Dialog.plain"/>
        <family val="1"/>
      </rPr>
      <t> 文化旅游体育与传媒支出</t>
    </r>
  </si>
  <si>
    <t>6,543,746.07</t>
  </si>
  <si>
    <r>
      <rPr>
        <sz val="11"/>
        <color rgb="FF000000"/>
        <rFont val="Dialog.plain"/>
        <family val="1"/>
      </rPr>
      <t> </t>
    </r>
  </si>
  <si>
    <r>
      <rPr>
        <sz val="11"/>
        <color rgb="FF000000"/>
        <rFont val="Dialog.plain"/>
        <family val="1"/>
      </rPr>
      <t> 社会保障和就业支出</t>
    </r>
  </si>
  <si>
    <t>73,128,756.03</t>
  </si>
  <si>
    <r>
      <rPr>
        <sz val="11"/>
        <color rgb="FF000000"/>
        <rFont val="Dialog.plain"/>
        <family val="1"/>
      </rPr>
      <t> 社会保险基金支出</t>
    </r>
  </si>
  <si>
    <r>
      <rPr>
        <sz val="11"/>
        <color rgb="FF000000"/>
        <rFont val="Dialog.plain"/>
        <family val="1"/>
      </rPr>
      <t> 卫生健康支出</t>
    </r>
  </si>
  <si>
    <t>29,586,514.12</t>
  </si>
  <si>
    <r>
      <rPr>
        <sz val="11"/>
        <color rgb="FF000000"/>
        <rFont val="Dialog.plain"/>
        <family val="1"/>
      </rPr>
      <t> 节能环保支出</t>
    </r>
  </si>
  <si>
    <r>
      <rPr>
        <sz val="11"/>
        <color rgb="FF000000"/>
        <rFont val="Dialog.plain"/>
        <family val="1"/>
      </rPr>
      <t> 城乡社区支出</t>
    </r>
  </si>
  <si>
    <r>
      <rPr>
        <sz val="11"/>
        <color rgb="FF000000"/>
        <rFont val="Dialog.plain"/>
        <family val="1"/>
      </rPr>
      <t> 农林水支出</t>
    </r>
  </si>
  <si>
    <r>
      <rPr>
        <sz val="11"/>
        <color rgb="FF000000"/>
        <rFont val="Dialog.plain"/>
        <family val="1"/>
      </rPr>
      <t> 交通运输支出</t>
    </r>
  </si>
  <si>
    <r>
      <rPr>
        <sz val="11"/>
        <color rgb="FF000000"/>
        <rFont val="Dialog.plain"/>
        <family val="1"/>
      </rPr>
      <t> 资源勘探工业信息等支出</t>
    </r>
  </si>
  <si>
    <r>
      <rPr>
        <sz val="11"/>
        <color rgb="FF000000"/>
        <rFont val="Dialog.plain"/>
        <family val="1"/>
      </rPr>
      <t> 商业服务业等支出</t>
    </r>
  </si>
  <si>
    <r>
      <rPr>
        <sz val="11"/>
        <color rgb="FF000000"/>
        <rFont val="Dialog.plain"/>
        <family val="1"/>
      </rPr>
      <t> 金融支出</t>
    </r>
  </si>
  <si>
    <r>
      <rPr>
        <sz val="11"/>
        <color rgb="FF000000"/>
        <rFont val="Dialog.plain"/>
        <family val="1"/>
      </rPr>
      <t> 援助其他地区支出</t>
    </r>
  </si>
  <si>
    <r>
      <rPr>
        <sz val="11"/>
        <color rgb="FF000000"/>
        <rFont val="Dialog.plain"/>
        <family val="1"/>
      </rPr>
      <t> 自然资源海洋气象等支出</t>
    </r>
  </si>
  <si>
    <r>
      <rPr>
        <sz val="11"/>
        <color rgb="FF000000"/>
        <rFont val="Dialog.plain"/>
        <family val="1"/>
      </rPr>
      <t> 住房保障支出</t>
    </r>
  </si>
  <si>
    <t>41,261,235.96</t>
  </si>
  <si>
    <r>
      <rPr>
        <sz val="11"/>
        <color rgb="FF000000"/>
        <rFont val="Dialog.plain"/>
        <family val="1"/>
      </rPr>
      <t> 粮油物资储备支出</t>
    </r>
  </si>
  <si>
    <r>
      <rPr>
        <sz val="11"/>
        <color rgb="FF000000"/>
        <rFont val="Dialog.plain"/>
        <family val="1"/>
      </rPr>
      <t> 国有资本经营预算支出</t>
    </r>
  </si>
  <si>
    <r>
      <rPr>
        <sz val="11"/>
        <color rgb="FF000000"/>
        <rFont val="Dialog.plain"/>
        <family val="1"/>
      </rPr>
      <t> 灾害防治及应急管理支出</t>
    </r>
  </si>
  <si>
    <r>
      <rPr>
        <sz val="11"/>
        <color rgb="FF000000"/>
        <rFont val="Dialog.plain"/>
        <family val="1"/>
      </rPr>
      <t> 其他支出</t>
    </r>
  </si>
  <si>
    <r>
      <rPr>
        <sz val="11"/>
        <color rgb="FF000000"/>
        <rFont val="Dialog.plain"/>
        <family val="1"/>
      </rPr>
      <t> 债务还本支出</t>
    </r>
  </si>
  <si>
    <r>
      <rPr>
        <sz val="11"/>
        <color rgb="FF000000"/>
        <rFont val="Dialog.plain"/>
        <family val="1"/>
      </rPr>
      <t> 债务付息支出</t>
    </r>
  </si>
  <si>
    <r>
      <rPr>
        <sz val="11"/>
        <color rgb="FF000000"/>
        <rFont val="Dialog.plain"/>
        <family val="1"/>
      </rPr>
      <t> 债务发行费用支出</t>
    </r>
  </si>
  <si>
    <r>
      <rPr>
        <sz val="11"/>
        <color rgb="FF000000"/>
        <rFont val="Dialog.plain"/>
        <family val="1"/>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</si>
  <si>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</si>
  <si>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</si>
  <si>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</si>
  <si>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</si>
  <si>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</si>
  <si>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</si>
  <si>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</si>
  <si>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</si>
  <si>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</si>
  <si>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</si>
  <si>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</si>
  <si>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</si>
  <si>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</si>
  <si>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</si>
  <si>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r>
      <rPr>
        <sz val="11"/>
        <color rgb="FF000000"/>
        <rFont val="Dialog.plain"/>
        <family val="1"/>
      </rPr>
      <t>   </t>
    </r>
    <r>
      <rPr>
        <sz val="11"/>
        <color rgb="FF000000"/>
        <rFont val="宋体"/>
        <family val="3"/>
        <charset val="134"/>
      </rPr>
      <t>基本工资</t>
    </r>
  </si>
  <si>
    <r>
      <rPr>
        <sz val="11"/>
        <color rgb="FF000000"/>
        <rFont val="Dialog.plain"/>
        <family val="1"/>
      </rPr>
      <t>   </t>
    </r>
    <r>
      <rPr>
        <sz val="11"/>
        <color rgb="FF000000"/>
        <rFont val="宋体"/>
        <family val="3"/>
        <charset val="134"/>
      </rPr>
      <t>津贴补贴</t>
    </r>
  </si>
  <si>
    <r>
      <rPr>
        <sz val="11"/>
        <color rgb="FF000000"/>
        <rFont val="Dialog.plain"/>
        <family val="1"/>
      </rPr>
      <t>   </t>
    </r>
    <r>
      <rPr>
        <sz val="11"/>
        <color rgb="FF000000"/>
        <rFont val="宋体"/>
        <family val="3"/>
        <charset val="134"/>
      </rPr>
      <t>奖金</t>
    </r>
  </si>
  <si>
    <r>
      <rPr>
        <sz val="11"/>
        <color rgb="FF000000"/>
        <rFont val="Dialog.plain"/>
        <family val="1"/>
      </rPr>
      <t>   </t>
    </r>
    <r>
      <rPr>
        <sz val="11"/>
        <color rgb="FF000000"/>
        <rFont val="宋体"/>
        <family val="3"/>
        <charset val="134"/>
      </rPr>
      <t>机关事业单位基本养老保险缴费</t>
    </r>
  </si>
  <si>
    <t>10</t>
  </si>
  <si>
    <r>
      <rPr>
        <sz val="11"/>
        <color rgb="FF000000"/>
        <rFont val="Dialog.plain"/>
        <family val="1"/>
      </rPr>
      <t>   </t>
    </r>
    <r>
      <rPr>
        <sz val="11"/>
        <color rgb="FF000000"/>
        <rFont val="宋体"/>
        <family val="3"/>
        <charset val="134"/>
      </rPr>
      <t>职工基本医疗保险缴费</t>
    </r>
  </si>
  <si>
    <r>
      <rPr>
        <sz val="11"/>
        <color rgb="FF000000"/>
        <rFont val="Dialog.plain"/>
        <family val="1"/>
      </rPr>
      <t>   </t>
    </r>
    <r>
      <rPr>
        <sz val="11"/>
        <color rgb="FF000000"/>
        <rFont val="宋体"/>
        <family val="3"/>
        <charset val="134"/>
      </rPr>
      <t>公务员医疗补助缴费</t>
    </r>
  </si>
  <si>
    <t>12</t>
  </si>
  <si>
    <r>
      <rPr>
        <sz val="11"/>
        <color rgb="FF000000"/>
        <rFont val="Dialog.plain"/>
        <family val="1"/>
      </rPr>
      <t>   </t>
    </r>
    <r>
      <rPr>
        <sz val="11"/>
        <color rgb="FF000000"/>
        <rFont val="宋体"/>
        <family val="3"/>
        <charset val="134"/>
      </rPr>
      <t>其他社会保障缴费</t>
    </r>
  </si>
  <si>
    <t>13</t>
  </si>
  <si>
    <r>
      <rPr>
        <sz val="11"/>
        <color rgb="FF000000"/>
        <rFont val="Dialog.plain"/>
        <family val="1"/>
      </rPr>
      <t>   </t>
    </r>
    <r>
      <rPr>
        <sz val="11"/>
        <color rgb="FF000000"/>
        <rFont val="宋体"/>
        <family val="3"/>
        <charset val="134"/>
      </rPr>
      <t>住房公积金</t>
    </r>
  </si>
  <si>
    <r>
      <rPr>
        <sz val="11"/>
        <color rgb="FF000000"/>
        <rFont val="Dialog.plain"/>
        <family val="1"/>
      </rPr>
      <t>   </t>
    </r>
    <r>
      <rPr>
        <sz val="11"/>
        <color rgb="FF000000"/>
        <rFont val="宋体"/>
        <family val="3"/>
        <charset val="134"/>
      </rPr>
      <t>其他工资福利支出</t>
    </r>
  </si>
  <si>
    <t>302</t>
  </si>
  <si>
    <r>
      <rPr>
        <sz val="11"/>
        <color rgb="FF000000"/>
        <rFont val="Dialog.plain"/>
        <family val="1"/>
      </rPr>
      <t>   </t>
    </r>
    <r>
      <rPr>
        <sz val="11"/>
        <color rgb="FF000000"/>
        <rFont val="宋体"/>
        <family val="3"/>
        <charset val="134"/>
      </rPr>
      <t>办公费</t>
    </r>
  </si>
  <si>
    <r>
      <rPr>
        <sz val="11"/>
        <color rgb="FF000000"/>
        <rFont val="Dialog.plain"/>
        <family val="1"/>
      </rPr>
      <t>   </t>
    </r>
    <r>
      <rPr>
        <sz val="11"/>
        <color rgb="FF000000"/>
        <rFont val="宋体"/>
        <family val="3"/>
        <charset val="134"/>
      </rPr>
      <t>印刷费</t>
    </r>
  </si>
  <si>
    <r>
      <rPr>
        <sz val="11"/>
        <color rgb="FF000000"/>
        <rFont val="Dialog.plain"/>
        <family val="1"/>
      </rPr>
      <t>   </t>
    </r>
    <r>
      <rPr>
        <sz val="11"/>
        <color rgb="FF000000"/>
        <rFont val="宋体"/>
        <family val="3"/>
        <charset val="134"/>
      </rPr>
      <t>水费</t>
    </r>
  </si>
  <si>
    <t>06</t>
  </si>
  <si>
    <r>
      <rPr>
        <sz val="11"/>
        <color rgb="FF000000"/>
        <rFont val="Dialog.plain"/>
        <family val="1"/>
      </rPr>
      <t>   </t>
    </r>
    <r>
      <rPr>
        <sz val="11"/>
        <color rgb="FF000000"/>
        <rFont val="宋体"/>
        <family val="3"/>
        <charset val="134"/>
      </rPr>
      <t>电费</t>
    </r>
  </si>
  <si>
    <r>
      <rPr>
        <sz val="11"/>
        <color rgb="FF000000"/>
        <rFont val="Dialog.plain"/>
        <family val="1"/>
      </rPr>
      <t>   </t>
    </r>
    <r>
      <rPr>
        <sz val="11"/>
        <color rgb="FF000000"/>
        <rFont val="宋体"/>
        <family val="3"/>
        <charset val="134"/>
      </rPr>
      <t>邮电费</t>
    </r>
  </si>
  <si>
    <t>09</t>
  </si>
  <si>
    <r>
      <rPr>
        <sz val="11"/>
        <color rgb="FF000000"/>
        <rFont val="Dialog.plain"/>
        <family val="1"/>
      </rPr>
      <t>   </t>
    </r>
    <r>
      <rPr>
        <sz val="11"/>
        <color rgb="FF000000"/>
        <rFont val="宋体"/>
        <family val="3"/>
        <charset val="134"/>
      </rPr>
      <t>物业管理费</t>
    </r>
  </si>
  <si>
    <r>
      <rPr>
        <sz val="11"/>
        <color rgb="FF000000"/>
        <rFont val="Dialog.plain"/>
        <family val="1"/>
      </rPr>
      <t>   </t>
    </r>
    <r>
      <rPr>
        <sz val="11"/>
        <color rgb="FF000000"/>
        <rFont val="宋体"/>
        <family val="3"/>
        <charset val="134"/>
      </rPr>
      <t>差旅费</t>
    </r>
  </si>
  <si>
    <r>
      <rPr>
        <sz val="11"/>
        <color rgb="FF000000"/>
        <rFont val="Dialog.plain"/>
        <family val="1"/>
      </rPr>
      <t>   </t>
    </r>
    <r>
      <rPr>
        <sz val="11"/>
        <color rgb="FF000000"/>
        <rFont val="宋体"/>
        <family val="3"/>
        <charset val="134"/>
      </rPr>
      <t>维修（护）费</t>
    </r>
  </si>
  <si>
    <t>15</t>
  </si>
  <si>
    <r>
      <rPr>
        <sz val="11"/>
        <color rgb="FF000000"/>
        <rFont val="Dialog.plain"/>
        <family val="1"/>
      </rPr>
      <t>   </t>
    </r>
    <r>
      <rPr>
        <sz val="11"/>
        <color rgb="FF000000"/>
        <rFont val="宋体"/>
        <family val="3"/>
        <charset val="134"/>
      </rPr>
      <t>会议费</t>
    </r>
  </si>
  <si>
    <t>17</t>
  </si>
  <si>
    <r>
      <rPr>
        <sz val="11"/>
        <color rgb="FF000000"/>
        <rFont val="Dialog.plain"/>
        <family val="1"/>
      </rPr>
      <t>   </t>
    </r>
    <r>
      <rPr>
        <sz val="11"/>
        <color rgb="FF000000"/>
        <rFont val="宋体"/>
        <family val="3"/>
        <charset val="134"/>
      </rPr>
      <t>公务接待费</t>
    </r>
  </si>
  <si>
    <t>26</t>
  </si>
  <si>
    <r>
      <rPr>
        <sz val="11"/>
        <color rgb="FF000000"/>
        <rFont val="Dialog.plain"/>
        <family val="1"/>
      </rPr>
      <t>   </t>
    </r>
    <r>
      <rPr>
        <sz val="11"/>
        <color rgb="FF000000"/>
        <rFont val="宋体"/>
        <family val="3"/>
        <charset val="134"/>
      </rPr>
      <t>劳务费</t>
    </r>
  </si>
  <si>
    <t>28</t>
  </si>
  <si>
    <r>
      <rPr>
        <sz val="11"/>
        <color rgb="FF000000"/>
        <rFont val="Dialog.plain"/>
        <family val="1"/>
      </rPr>
      <t>   </t>
    </r>
    <r>
      <rPr>
        <sz val="11"/>
        <color rgb="FF000000"/>
        <rFont val="宋体"/>
        <family val="3"/>
        <charset val="134"/>
      </rPr>
      <t>工会经费</t>
    </r>
  </si>
  <si>
    <t>29</t>
  </si>
  <si>
    <r>
      <rPr>
        <sz val="11"/>
        <color rgb="FF000000"/>
        <rFont val="Dialog.plain"/>
        <family val="1"/>
      </rPr>
      <t>   </t>
    </r>
    <r>
      <rPr>
        <sz val="11"/>
        <color rgb="FF000000"/>
        <rFont val="宋体"/>
        <family val="3"/>
        <charset val="134"/>
      </rPr>
      <t>福利费</t>
    </r>
  </si>
  <si>
    <t>31</t>
  </si>
  <si>
    <r>
      <rPr>
        <sz val="11"/>
        <color rgb="FF000000"/>
        <rFont val="Dialog.plain"/>
        <family val="1"/>
      </rPr>
      <t>   </t>
    </r>
    <r>
      <rPr>
        <sz val="11"/>
        <color rgb="FF000000"/>
        <rFont val="宋体"/>
        <family val="3"/>
        <charset val="134"/>
      </rPr>
      <t>公务用车运行维护费</t>
    </r>
  </si>
  <si>
    <t>39</t>
  </si>
  <si>
    <r>
      <rPr>
        <sz val="11"/>
        <color rgb="FF000000"/>
        <rFont val="Dialog.plain"/>
        <family val="1"/>
      </rPr>
      <t>   </t>
    </r>
    <r>
      <rPr>
        <sz val="11"/>
        <color rgb="FF000000"/>
        <rFont val="宋体"/>
        <family val="3"/>
        <charset val="134"/>
      </rPr>
      <t>其他交通费用</t>
    </r>
  </si>
  <si>
    <r>
      <rPr>
        <sz val="11"/>
        <color rgb="FF000000"/>
        <rFont val="Dialog.plain"/>
        <family val="1"/>
      </rPr>
      <t>   </t>
    </r>
    <r>
      <rPr>
        <sz val="11"/>
        <color rgb="FF000000"/>
        <rFont val="宋体"/>
        <family val="3"/>
        <charset val="134"/>
      </rPr>
      <t>其他商品和服务支出</t>
    </r>
  </si>
  <si>
    <t>303</t>
  </si>
  <si>
    <r>
      <rPr>
        <sz val="11"/>
        <color rgb="FF000000"/>
        <rFont val="Dialog.plain"/>
        <family val="1"/>
      </rPr>
      <t>   </t>
    </r>
    <r>
      <rPr>
        <sz val="11"/>
        <color rgb="FF000000"/>
        <rFont val="宋体"/>
        <family val="3"/>
        <charset val="134"/>
      </rPr>
      <t>离休费</t>
    </r>
  </si>
  <si>
    <r>
      <rPr>
        <sz val="11"/>
        <color rgb="FF000000"/>
        <rFont val="Dialog.plain"/>
        <family val="1"/>
      </rPr>
      <t>   </t>
    </r>
    <r>
      <rPr>
        <sz val="11"/>
        <color rgb="FF000000"/>
        <rFont val="宋体"/>
        <family val="3"/>
        <charset val="134"/>
      </rPr>
      <t>生活补助</t>
    </r>
  </si>
  <si>
    <r>
      <rPr>
        <sz val="11"/>
        <color rgb="FF000000"/>
        <rFont val="Dialog.plain"/>
        <family val="1"/>
      </rPr>
      <t>   </t>
    </r>
    <r>
      <rPr>
        <sz val="11"/>
        <color rgb="FF000000"/>
        <rFont val="宋体"/>
        <family val="3"/>
        <charset val="134"/>
      </rPr>
      <t>医疗费补助</t>
    </r>
  </si>
  <si>
    <r>
      <rPr>
        <sz val="11"/>
        <color rgb="FF000000"/>
        <rFont val="Dialog.plain"/>
        <family val="1"/>
      </rPr>
      <t>   </t>
    </r>
    <r>
      <rPr>
        <sz val="11"/>
        <color rgb="FF000000"/>
        <rFont val="宋体"/>
        <family val="3"/>
        <charset val="134"/>
      </rPr>
      <t>奖励金</t>
    </r>
  </si>
  <si>
    <t>绩效工资</t>
  </si>
  <si>
    <t>18</t>
  </si>
  <si>
    <t>专用材料费</t>
  </si>
  <si>
    <t>27</t>
  </si>
  <si>
    <t>委托业务费</t>
  </si>
  <si>
    <t>40</t>
  </si>
  <si>
    <t>税金及附加费用</t>
  </si>
  <si>
    <t>其他商品和服务支出</t>
  </si>
  <si>
    <t>基本工资</t>
  </si>
  <si>
    <t>津贴补贴</t>
  </si>
  <si>
    <t>机关事业单位基本养老保险缴费</t>
  </si>
  <si>
    <t>职工基本医疗保险缴费</t>
  </si>
  <si>
    <t>公务员医疗补助缴费</t>
  </si>
  <si>
    <t>其他社会保障缴费</t>
  </si>
  <si>
    <t>办公费</t>
  </si>
  <si>
    <t>印刷费</t>
  </si>
  <si>
    <t>咨询费</t>
  </si>
  <si>
    <t>水费</t>
  </si>
  <si>
    <t>电费</t>
  </si>
  <si>
    <t>邮电费</t>
  </si>
  <si>
    <t>物业管理费</t>
  </si>
  <si>
    <t>维修（护）费</t>
  </si>
  <si>
    <t>14</t>
  </si>
  <si>
    <t>租赁费</t>
  </si>
  <si>
    <t>劳务费</t>
  </si>
  <si>
    <t>工会经费</t>
  </si>
  <si>
    <t>福利费</t>
  </si>
  <si>
    <t>生活补助</t>
  </si>
  <si>
    <t>医疗费补助</t>
  </si>
  <si>
    <t>奖励金</t>
  </si>
  <si>
    <t>办公设备购置</t>
  </si>
  <si>
    <r>
      <rPr>
        <sz val="11"/>
        <color rgb="FF000000"/>
        <rFont val="Dialog.plain"/>
        <family val="1"/>
      </rPr>
      <t>   </t>
    </r>
    <r>
      <rPr>
        <sz val="11"/>
        <color rgb="FF000000"/>
        <rFont val="宋体"/>
        <family val="3"/>
        <charset val="134"/>
      </rPr>
      <t>绩效工资</t>
    </r>
  </si>
  <si>
    <t>差旅费</t>
  </si>
  <si>
    <t>16</t>
  </si>
  <si>
    <t>培训费</t>
  </si>
  <si>
    <t>公务接待费</t>
  </si>
  <si>
    <t>公务用车运行维护费</t>
  </si>
  <si>
    <t>其他交通费用</t>
  </si>
  <si>
    <t>其他工资福利支出</t>
  </si>
  <si>
    <t>离休费</t>
  </si>
  <si>
    <t>助学金</t>
  </si>
  <si>
    <t>大型修缮</t>
  </si>
  <si>
    <t>机关事业单位本养老保险缴费</t>
  </si>
  <si>
    <t>维修（护)费</t>
  </si>
  <si>
    <t>会议费</t>
  </si>
  <si>
    <t>310</t>
  </si>
  <si>
    <r>
      <rPr>
        <sz val="11"/>
        <color rgb="FF000000"/>
        <rFont val="Dialog.plain"/>
        <family val="1"/>
      </rPr>
      <t>   </t>
    </r>
    <r>
      <rPr>
        <sz val="11"/>
        <color rgb="FF000000"/>
        <rFont val="宋体"/>
        <family val="3"/>
        <charset val="134"/>
      </rPr>
      <t>办公设备购置</t>
    </r>
  </si>
  <si>
    <t>奖金</t>
  </si>
  <si>
    <t>专用设备购置</t>
  </si>
  <si>
    <r>
      <rPr>
        <sz val="11"/>
        <color rgb="FF000000"/>
        <rFont val="Dialog.plain"/>
        <family val="1"/>
      </rPr>
      <t>   </t>
    </r>
    <r>
      <rPr>
        <sz val="11"/>
        <color rgb="FF000000"/>
        <rFont val="宋体"/>
        <family val="3"/>
        <charset val="134"/>
      </rPr>
      <t>培训费</t>
    </r>
  </si>
  <si>
    <r>
      <rPr>
        <sz val="11"/>
        <color rgb="FF000000"/>
        <rFont val="Dialog.plain"/>
        <family val="1"/>
      </rPr>
      <t>   </t>
    </r>
    <r>
      <rPr>
        <sz val="11"/>
        <color rgb="FF000000"/>
        <rFont val="宋体"/>
        <family val="3"/>
        <charset val="134"/>
      </rPr>
      <t>专用材料费</t>
    </r>
  </si>
  <si>
    <r>
      <rPr>
        <sz val="11"/>
        <color rgb="FF000000"/>
        <rFont val="Dialog.plain"/>
        <family val="1"/>
      </rPr>
      <t>   </t>
    </r>
    <r>
      <rPr>
        <sz val="11"/>
        <color rgb="FF000000"/>
        <rFont val="宋体"/>
        <family val="3"/>
        <charset val="134"/>
      </rPr>
      <t>助学金</t>
    </r>
  </si>
  <si>
    <t>表3</t>
  </si>
  <si>
    <t>一般公共预算支出预算表</t>
  </si>
  <si>
    <t>当年财政拨款安排</t>
  </si>
  <si>
    <r>
      <rPr>
        <sz val="11"/>
        <color rgb="FF000000"/>
        <rFont val="Dialog.plain"/>
        <family val="1"/>
      </rPr>
      <t> 其他教育支出</t>
    </r>
  </si>
  <si>
    <r>
      <rPr>
        <sz val="11"/>
        <color rgb="FF000000"/>
        <rFont val="Dialog.plain"/>
        <family val="1"/>
      </rPr>
      <t> </t>
    </r>
    <r>
      <rPr>
        <sz val="11"/>
        <color rgb="FF000000"/>
        <rFont val="宋体"/>
        <family val="3"/>
        <charset val="134"/>
      </rPr>
      <t>初中教育</t>
    </r>
  </si>
  <si>
    <r>
      <rPr>
        <sz val="11"/>
        <color rgb="FF000000"/>
        <rFont val="Dialog.plain"/>
        <family val="1"/>
      </rPr>
      <t> </t>
    </r>
    <r>
      <rPr>
        <sz val="11"/>
        <color rgb="FF000000"/>
        <rFont val="宋体"/>
        <family val="3"/>
        <charset val="134"/>
      </rPr>
      <t>住房公积金</t>
    </r>
  </si>
  <si>
    <t>表3-1</t>
  </si>
  <si>
    <t>一般公共预算基本支出预算表</t>
  </si>
  <si>
    <t>人员经费</t>
  </si>
  <si>
    <t>公用经费</t>
  </si>
  <si>
    <t>工资奖金津补贴</t>
  </si>
  <si>
    <t>社会保障缴费</t>
  </si>
  <si>
    <t>办公经费</t>
  </si>
  <si>
    <t>离退休费</t>
  </si>
  <si>
    <t>社会福利和救助</t>
  </si>
  <si>
    <t>505</t>
  </si>
  <si>
    <t>工资福利支出</t>
  </si>
  <si>
    <t>商品和服务支出</t>
  </si>
  <si>
    <t>509</t>
  </si>
  <si>
    <t>599,298.84</t>
  </si>
  <si>
    <t>50501-工资福利支出</t>
  </si>
  <si>
    <t>50502-商品和服务支出</t>
  </si>
  <si>
    <t>50901-社会福利和救助</t>
  </si>
  <si>
    <t>资本性支出</t>
  </si>
  <si>
    <t>506</t>
  </si>
  <si>
    <t>501</t>
  </si>
  <si>
    <t>502</t>
  </si>
  <si>
    <t>表3-2</t>
  </si>
  <si>
    <t>一般公共预算项目支出预算表</t>
  </si>
  <si>
    <t>金额</t>
  </si>
  <si>
    <t>53,012,000.00</t>
  </si>
  <si>
    <r>
      <rPr>
        <sz val="11"/>
        <color rgb="FF000000"/>
        <rFont val="Dialog.plain"/>
        <family val="1"/>
      </rPr>
      <t> </t>
    </r>
    <r>
      <rPr>
        <sz val="11"/>
        <color rgb="FF000000"/>
        <rFont val="宋体"/>
        <family val="3"/>
        <charset val="134"/>
      </rPr>
      <t>高中教育</t>
    </r>
  </si>
  <si>
    <t>表3-3</t>
  </si>
  <si>
    <t>一般公共预算“三公”经费支出预算表</t>
  </si>
  <si>
    <t>单位编码</t>
  </si>
  <si>
    <t>当年财政拨款预算安排</t>
  </si>
  <si>
    <t>因公出国（境）
费用</t>
  </si>
  <si>
    <t>公务用车购置及运行费</t>
  </si>
  <si>
    <t>公务用车购置费</t>
  </si>
  <si>
    <t>公务用车运行费</t>
  </si>
  <si>
    <t>170,982.00</t>
  </si>
  <si>
    <t>107,730.00</t>
  </si>
  <si>
    <t>63,252.00</t>
  </si>
  <si>
    <t>攀枝花市教育和体育局</t>
  </si>
  <si>
    <t>51,742.80</t>
  </si>
  <si>
    <t>28,350.00</t>
  </si>
  <si>
    <t>23,392.80</t>
  </si>
  <si>
    <t>攀枝花市社会体育指导中心</t>
  </si>
  <si>
    <t>2,304.00</t>
  </si>
  <si>
    <t>攀枝花市体育场馆中心</t>
  </si>
  <si>
    <t>18,864.00</t>
  </si>
  <si>
    <t>11,340.00</t>
  </si>
  <si>
    <t>7,524.00</t>
  </si>
  <si>
    <t>攀枝花市特殊教育学校</t>
  </si>
  <si>
    <t>15,840.00</t>
  </si>
  <si>
    <t>4,500.00</t>
  </si>
  <si>
    <t>攀枝花市教育科学研究所</t>
  </si>
  <si>
    <t>20,266.20</t>
  </si>
  <si>
    <t>8,926.20</t>
  </si>
  <si>
    <t>攀枝花市电化教育（技术装备）中心</t>
  </si>
  <si>
    <t>16,425.00</t>
  </si>
  <si>
    <t>5,085.00</t>
  </si>
  <si>
    <t>攀枝花市学校后勤保障服务中心</t>
  </si>
  <si>
    <t>13,140.00</t>
  </si>
  <si>
    <t>1,800.00</t>
  </si>
  <si>
    <t>攀枝花市实验幼儿园</t>
  </si>
  <si>
    <t>14,940.00</t>
  </si>
  <si>
    <t>3,600.00</t>
  </si>
  <si>
    <t>攀枝花市体育中学</t>
  </si>
  <si>
    <t>17,460.00</t>
  </si>
  <si>
    <t>6,120.00</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</si>
  <si>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</si>
  <si>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</si>
  <si>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</si>
  <si>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</si>
  <si>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</si>
  <si>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</si>
  <si>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</si>
  <si>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</si>
  <si>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</si>
  <si>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family val="3"/>
        <charset val="134"/>
      </rPr>
      <t> </t>
    </r>
  </si>
  <si>
    <t>表6-1</t>
  </si>
  <si>
    <t>单位预算项目绩效目标表</t>
  </si>
  <si>
    <t>(2024年度)</t>
  </si>
  <si>
    <t>项目名称</t>
  </si>
  <si>
    <t>教育高质量发展项目</t>
  </si>
  <si>
    <t>单位（单位）</t>
  </si>
  <si>
    <t>项目资金
（万元）</t>
  </si>
  <si>
    <t>年度资金总额</t>
  </si>
  <si>
    <t>财政拨款</t>
  </si>
  <si>
    <t>其他资金</t>
  </si>
  <si>
    <t>总体目标</t>
  </si>
  <si>
    <t>落实高质量发展建设共同富裕试验区要求，打造区域优质教育中心。以“三名工程”为引领，全学段打造优质教育品牌集群。大力发展公办幼儿园，实现县域内公办幼儿园占比达51%以上。促进义务教育优质均衡发展。加快高中阶段教育多样化特色发展，实现省级示范性普通高中县域全覆盖。推进职普融通、产教融合，建立与企业对接机制，优化专业布局，打造市域和跨区域产教联合体、行业产教融合。</t>
  </si>
  <si>
    <t>绩效指标</t>
  </si>
  <si>
    <t>一级指标</t>
  </si>
  <si>
    <t>二级指标</t>
  </si>
  <si>
    <t>三级指标</t>
  </si>
  <si>
    <t>指标值（包含数字及文字描述）</t>
  </si>
  <si>
    <t>项目完成</t>
  </si>
  <si>
    <t>数量指标</t>
  </si>
  <si>
    <t>实现县域内公办幼儿园占比达51%以上</t>
  </si>
  <si>
    <t>≥51%</t>
  </si>
  <si>
    <t>质量指标</t>
  </si>
  <si>
    <t>思想和心理健康</t>
  </si>
  <si>
    <t>高质量推进思想政治教育与心理健康教育融合发展，形成示范样板</t>
  </si>
  <si>
    <t>中小学高质量建设</t>
  </si>
  <si>
    <t>持续开展好“百校千师访万家”等特色活动</t>
  </si>
  <si>
    <t>时效指标</t>
  </si>
  <si>
    <t>工作开展时限</t>
  </si>
  <si>
    <r>
      <rPr>
        <sz val="9"/>
        <rFont val="Times New Roman"/>
        <family val="1"/>
      </rPr>
      <t>1</t>
    </r>
    <r>
      <rPr>
        <sz val="9"/>
        <rFont val="宋体"/>
        <family val="3"/>
        <charset val="134"/>
      </rPr>
      <t>年</t>
    </r>
  </si>
  <si>
    <t>成本指标</t>
  </si>
  <si>
    <t>高质量发展成本</t>
  </si>
  <si>
    <t>≤20万元</t>
  </si>
  <si>
    <t>项目效益</t>
  </si>
  <si>
    <t>社会效益指标</t>
  </si>
  <si>
    <t>落实高质量发展建设共同富裕试验区要求，打造区域优质教育中心。以“三名工程”为引领，全学段打造优质教育品牌集群</t>
  </si>
  <si>
    <t>补齐教育高质量发展短板，全面提升队伍建设水平，多措并举办好民生实事</t>
  </si>
  <si>
    <t>可持续影响指标</t>
  </si>
  <si>
    <t>对招生及学生就业影响</t>
  </si>
  <si>
    <t>持续提升学校招生和学生就业率</t>
  </si>
  <si>
    <t>满意度指标</t>
  </si>
  <si>
    <t>服务对象满意度指标</t>
  </si>
  <si>
    <t>服务对象满意度</t>
  </si>
  <si>
    <t>≥90%</t>
  </si>
  <si>
    <t>表6-2</t>
  </si>
  <si>
    <t>市外国语学校教学保障经费</t>
  </si>
  <si>
    <t>攀枝花市外国语学校</t>
  </si>
  <si>
    <t>保障学校日常运转支出，改善办学环境，提高全校师生幸福感。</t>
  </si>
  <si>
    <t>学生服务数量</t>
  </si>
  <si>
    <t>全校师生人数超过2000人</t>
  </si>
  <si>
    <t>完善学校教学环境，改善办学条件</t>
  </si>
  <si>
    <t>进一步提高改善</t>
  </si>
  <si>
    <t>资金拨付时间</t>
  </si>
  <si>
    <t>2024年</t>
  </si>
  <si>
    <t>不超过预算金额</t>
  </si>
  <si>
    <t>不超过16万元</t>
  </si>
  <si>
    <t>增强学校品牌效应</t>
  </si>
  <si>
    <t>进一步提高</t>
  </si>
  <si>
    <t>经济效益指标</t>
  </si>
  <si>
    <t>提高学校社会认可度</t>
  </si>
  <si>
    <t>生态效益指标</t>
  </si>
  <si>
    <t>规范学校管理工作</t>
  </si>
  <si>
    <t>全校师生满意度</t>
  </si>
  <si>
    <t>≥95%</t>
  </si>
  <si>
    <t>表6-3</t>
  </si>
  <si>
    <t>城乡义务教育生均公用经费</t>
  </si>
  <si>
    <t>改善办学条件，提高全校师生幸福感，保障学校正常运转支出，树立学校良好的教学品牌效应。</t>
  </si>
  <si>
    <r>
      <rPr>
        <sz val="10"/>
        <rFont val="宋体"/>
        <family val="3"/>
        <charset val="134"/>
      </rPr>
      <t>全校师生人数超过</t>
    </r>
    <r>
      <rPr>
        <sz val="10"/>
        <rFont val="Times New Roman"/>
        <family val="1"/>
      </rPr>
      <t>2000</t>
    </r>
    <r>
      <rPr>
        <sz val="10"/>
        <rFont val="宋体"/>
        <family val="3"/>
        <charset val="134"/>
      </rPr>
      <t>人</t>
    </r>
  </si>
  <si>
    <r>
      <rPr>
        <sz val="10"/>
        <rFont val="Times New Roman"/>
        <family val="1"/>
      </rPr>
      <t>2024</t>
    </r>
    <r>
      <rPr>
        <sz val="10"/>
        <rFont val="宋体"/>
        <family val="3"/>
        <charset val="134"/>
      </rPr>
      <t>年</t>
    </r>
  </si>
  <si>
    <t>表6-4</t>
  </si>
  <si>
    <t>教学保障经费</t>
  </si>
  <si>
    <t>部门（单位）</t>
  </si>
  <si>
    <t>攀枝花市第二初级中学校</t>
  </si>
  <si>
    <t>由于我校校舍较陈旧，在维修方面的投入较大，故此款项大部用于学校的维修，另一部分支付为保障学校正常的运转的水电费，办公费等。</t>
  </si>
  <si>
    <t>为全校师生服务</t>
  </si>
  <si>
    <t>全校师生约1400人</t>
  </si>
  <si>
    <t>环境好使师生更加有归属感</t>
  </si>
  <si>
    <t>资金按时拨付</t>
  </si>
  <si>
    <t>拨付率100%</t>
  </si>
  <si>
    <t>使学校更加健康发展</t>
  </si>
  <si>
    <t>使学校更加得到社会的认可</t>
  </si>
  <si>
    <t>社会，师生满意</t>
  </si>
  <si>
    <t>满意率大于95%</t>
  </si>
  <si>
    <t>表6-5</t>
  </si>
  <si>
    <t>城乡义务教育生均公用经费（中央）</t>
  </si>
  <si>
    <t>改善学校的条件 ，为师生提供良好的生活学习环境。</t>
  </si>
  <si>
    <t>保障1400余名师生工作、学习</t>
  </si>
  <si>
    <r>
      <rPr>
        <sz val="9"/>
        <rFont val="宋体"/>
        <family val="3"/>
        <charset val="134"/>
      </rPr>
      <t>大于等于1</t>
    </r>
    <r>
      <rPr>
        <sz val="9"/>
        <rFont val="Times New Roman"/>
        <family val="1"/>
      </rPr>
      <t>400</t>
    </r>
    <r>
      <rPr>
        <sz val="9"/>
        <rFont val="宋体"/>
        <family val="3"/>
        <charset val="134"/>
      </rPr>
      <t>人</t>
    </r>
  </si>
  <si>
    <t>每年为高一级学校输送优秀人才</t>
  </si>
  <si>
    <t>大于等于400人</t>
  </si>
  <si>
    <t>成本控制率</t>
  </si>
  <si>
    <t>提升教育质量</t>
  </si>
  <si>
    <t>大于等于95%</t>
  </si>
  <si>
    <t>师生满意度</t>
  </si>
  <si>
    <t>表6-6</t>
  </si>
  <si>
    <t>城乡义务教育生均公用经费（省级）</t>
  </si>
  <si>
    <r>
      <rPr>
        <sz val="9"/>
        <rFont val="宋体"/>
        <family val="3"/>
        <charset val="134"/>
      </rPr>
      <t>保障</t>
    </r>
    <r>
      <rPr>
        <sz val="9"/>
        <rFont val="Times New Roman"/>
        <family val="1"/>
      </rPr>
      <t>1400</t>
    </r>
    <r>
      <rPr>
        <sz val="9"/>
        <rFont val="宋体"/>
        <family val="3"/>
        <charset val="134"/>
      </rPr>
      <t>余名师生工作、学习</t>
    </r>
  </si>
  <si>
    <t>惠及师生满意度</t>
  </si>
  <si>
    <t>表6-7</t>
  </si>
  <si>
    <t>市三中教学保障经费</t>
  </si>
  <si>
    <t>攀枝花市第三高级中学校</t>
  </si>
  <si>
    <t>非税收入保障学校正常运转所需的水电费、劳务费、维修（护）等费用</t>
  </si>
  <si>
    <t>保障就读高中学生数量</t>
  </si>
  <si>
    <r>
      <rPr>
        <sz val="9"/>
        <rFont val="宋体"/>
        <family val="3"/>
        <charset val="134"/>
      </rPr>
      <t>≥</t>
    </r>
    <r>
      <rPr>
        <sz val="9"/>
        <rFont val="Times New Roman"/>
        <family val="1"/>
      </rPr>
      <t>3500</t>
    </r>
    <r>
      <rPr>
        <sz val="9"/>
        <rFont val="宋体"/>
        <family val="3"/>
        <charset val="134"/>
      </rPr>
      <t>人</t>
    </r>
  </si>
  <si>
    <t>保障学校正常运转所需的水电费、劳务费、维修（护）等</t>
  </si>
  <si>
    <t>保障学校正常运转</t>
  </si>
  <si>
    <t>保障教学时间</t>
  </si>
  <si>
    <r>
      <rPr>
        <sz val="9"/>
        <rFont val="Times New Roman"/>
        <family val="1"/>
      </rPr>
      <t>2024</t>
    </r>
    <r>
      <rPr>
        <sz val="9"/>
        <rFont val="宋体"/>
        <family val="3"/>
        <charset val="134"/>
      </rPr>
      <t>年全年</t>
    </r>
  </si>
  <si>
    <t>预算控制</t>
  </si>
  <si>
    <t>不超预算120万元</t>
  </si>
  <si>
    <t>保障教学，提升教学质量，办人民满意的教育</t>
  </si>
  <si>
    <t>良好</t>
  </si>
  <si>
    <t>表6-8</t>
  </si>
  <si>
    <t>单位预算项目绩效目标表（2024年度）</t>
  </si>
  <si>
    <t>体育场馆运行维护及征收成本</t>
  </si>
  <si>
    <t>项目资金
（元）</t>
  </si>
  <si>
    <t>为市民提供免费低收费各项目健身场所，为全市文化、体育免费提供大型活动场所，全年体育场、体育馆免费开放接待76万人次，群众满意度达到95%以上，承接市级和企事业单位相关赛事及活动30场次，为我市青少年业训场地需求提供保障，提高我单位青少年业训水平。</t>
  </si>
  <si>
    <t>全面对外开放群众</t>
  </si>
  <si>
    <r>
      <rPr>
        <sz val="9"/>
        <color rgb="FF000000"/>
        <rFont val="宋体"/>
        <family val="3"/>
        <charset val="134"/>
      </rPr>
      <t>≥</t>
    </r>
    <r>
      <rPr>
        <sz val="9"/>
        <color rgb="FF000000"/>
        <rFont val="Times New Roman"/>
        <family val="1"/>
      </rPr>
      <t>76</t>
    </r>
    <r>
      <rPr>
        <sz val="9"/>
        <color rgb="FF000000"/>
        <rFont val="宋体"/>
        <family val="3"/>
        <charset val="134"/>
      </rPr>
      <t>万人次</t>
    </r>
  </si>
  <si>
    <t>按质完成场馆免低开放</t>
  </si>
  <si>
    <t>场地优质率</t>
  </si>
  <si>
    <t>2024年全年</t>
  </si>
  <si>
    <r>
      <rPr>
        <sz val="10"/>
        <rFont val="宋体"/>
        <family val="3"/>
        <charset val="134"/>
      </rPr>
      <t>2024</t>
    </r>
    <r>
      <rPr>
        <sz val="9"/>
        <color rgb="FF000000"/>
        <rFont val="宋体"/>
        <family val="3"/>
        <charset val="134"/>
      </rPr>
      <t>年全年</t>
    </r>
  </si>
  <si>
    <t>临工工资</t>
  </si>
  <si>
    <r>
      <rPr>
        <sz val="10"/>
        <rFont val="宋体"/>
        <family val="3"/>
        <charset val="134"/>
      </rPr>
      <t>30</t>
    </r>
    <r>
      <rPr>
        <sz val="9"/>
        <color rgb="FF000000"/>
        <rFont val="宋体"/>
        <family val="3"/>
        <charset val="134"/>
      </rPr>
      <t>万元</t>
    </r>
  </si>
  <si>
    <t>场馆水电费、维护费</t>
  </si>
  <si>
    <t>30万元</t>
  </si>
  <si>
    <t>贯彻全民健身理念</t>
  </si>
  <si>
    <t>全民健身理念普及程度</t>
  </si>
  <si>
    <t>健身群众满意度</t>
  </si>
  <si>
    <t>表6-9</t>
  </si>
  <si>
    <t>攀枝花市经贸旅游学校</t>
  </si>
  <si>
    <t>教学保障经费，非税收入成本用于教学保障，教学设施设备的运行维护，教学的正常开展。</t>
  </si>
  <si>
    <t>修缮改造任务完成率</t>
  </si>
  <si>
    <t>≥98%</t>
  </si>
  <si>
    <t>添置教学专用材料</t>
  </si>
  <si>
    <t>≥60台（套）</t>
  </si>
  <si>
    <t>高考上线率</t>
  </si>
  <si>
    <t>≥70%</t>
  </si>
  <si>
    <t>毕业生率</t>
  </si>
  <si>
    <r>
      <rPr>
        <sz val="10"/>
        <rFont val="宋体"/>
        <family val="3"/>
        <charset val="134"/>
      </rPr>
      <t>≥</t>
    </r>
    <r>
      <rPr>
        <sz val="10"/>
        <rFont val="宋体"/>
        <family val="3"/>
        <charset val="134"/>
      </rPr>
      <t>95%</t>
    </r>
  </si>
  <si>
    <t>学生辍学率</t>
  </si>
  <si>
    <t>≤30%</t>
  </si>
  <si>
    <t>支付及时性</t>
  </si>
  <si>
    <t>=100%</t>
  </si>
  <si>
    <t>预算控制数</t>
  </si>
  <si>
    <t>≤50万元</t>
  </si>
  <si>
    <t>学生就业率</t>
  </si>
  <si>
    <t>≥85%</t>
  </si>
  <si>
    <t>无</t>
  </si>
  <si>
    <t>设备购置类项目持续发挥作用期限</t>
  </si>
  <si>
    <t>≥5年</t>
  </si>
  <si>
    <t>学生满意度</t>
  </si>
  <si>
    <t>≥80%</t>
  </si>
  <si>
    <t>表6-10</t>
  </si>
  <si>
    <t>市经贸校中职教育农村、涉农专业和家庭经济困难学生免学费</t>
  </si>
  <si>
    <t>实施学生“补助生活费、免住宿和书本等杂费”政策项目，可以使在校就读1200名农村、涉农专业和家庭经济困难学生获得免费教育，每生每年在享受免学费基础上人均可获得1500元生活补助（不与国家助学金重复），还能享受1500元的免住宿和书本等杂费资助。
目标1：对农村、涉农专业和家庭经济困难来说，既减轻学生家庭经济负担，还解除了学生经济上的后顾之忧，能让学生不会因经济问题而辍学或失学，更能安心学习。
目标2：从长远来看，农村、涉农专业和家庭经济困难学生在免学费基础上，再实施“补助生活费、免住宿和书本等杂费”政策，对促进民族地区教育公正，发展民族地区经济，改善民族地区学生家庭活生生水平，帮助学生家庭脱贫致富均有重大意义。也能让民族同胞感受到党和政府的关怀，有利促进民族大团结、大发展。</t>
  </si>
  <si>
    <t>农村、涉农专业和家庭经济困难学生在校人数</t>
  </si>
  <si>
    <t>≥1000人</t>
  </si>
  <si>
    <t>农村、涉农专业和家庭经济困难学生招生人数</t>
  </si>
  <si>
    <t>≥500人</t>
  </si>
  <si>
    <t>农村、涉农专业和家庭经济困难学生高考上线率</t>
  </si>
  <si>
    <t>≥75%</t>
  </si>
  <si>
    <t>农村、涉农专业和家庭经济困难学生毕业生率</t>
  </si>
  <si>
    <t>农村、涉农专业和家庭经济困难学生辍学率</t>
  </si>
  <si>
    <t>项目补助标准</t>
  </si>
  <si>
    <t>=95万元</t>
  </si>
  <si>
    <t>农村、涉农专业和家庭经济困难学生就业率</t>
  </si>
  <si>
    <t>农村、涉农专业和家庭经济困难学生专业对口就业率</t>
  </si>
  <si>
    <t>≥50%</t>
  </si>
  <si>
    <t>农村、涉农专业和家庭经济困难学生对资助政策满意度</t>
  </si>
  <si>
    <t>农村、涉农专业和家庭经济困难学生对学校执行资助政策满意度</t>
  </si>
  <si>
    <t>表6-11</t>
  </si>
  <si>
    <t>中职教育学生资助-农村、涉农专业和家庭经济困难学生免学费（中央）</t>
  </si>
  <si>
    <t>=690万元</t>
  </si>
  <si>
    <t>表6-12</t>
  </si>
  <si>
    <t>中职教育学生资助-农村、涉农专业和家庭经济困难学生免学费（省级）</t>
  </si>
  <si>
    <t>=129万元</t>
  </si>
  <si>
    <t>表6-13</t>
  </si>
  <si>
    <t>教育教学保障经费</t>
  </si>
  <si>
    <t>攀枝花市实验学校</t>
  </si>
  <si>
    <t>提高教师队伍质量，保障教学队伍稳定，用于支付日常运转经费、聘用教师劳务费</t>
  </si>
  <si>
    <t>保障临聘人员人数</t>
  </si>
  <si>
    <r>
      <rPr>
        <sz val="9"/>
        <rFont val="Times New Roman"/>
        <family val="1"/>
      </rPr>
      <t>25</t>
    </r>
    <r>
      <rPr>
        <sz val="9"/>
        <rFont val="宋体"/>
        <family val="3"/>
        <charset val="134"/>
      </rPr>
      <t>名</t>
    </r>
  </si>
  <si>
    <t>保障教师人数</t>
  </si>
  <si>
    <r>
      <rPr>
        <sz val="9"/>
        <rFont val="Times New Roman"/>
        <family val="1"/>
      </rPr>
      <t>365</t>
    </r>
    <r>
      <rPr>
        <sz val="9"/>
        <rFont val="宋体"/>
        <family val="3"/>
        <charset val="134"/>
      </rPr>
      <t>名</t>
    </r>
  </si>
  <si>
    <t>及时支付临聘人员劳务费</t>
  </si>
  <si>
    <t>及时</t>
  </si>
  <si>
    <t>支付教师培训费及校园文化建设费</t>
  </si>
  <si>
    <t>全年发放劳务费金额</t>
  </si>
  <si>
    <t>65万元</t>
  </si>
  <si>
    <t>足额配备教师，保障教学质量</t>
  </si>
  <si>
    <t>保障</t>
  </si>
  <si>
    <t>促进教育教学发展</t>
  </si>
  <si>
    <t>促进</t>
  </si>
  <si>
    <t>职工满意度</t>
  </si>
  <si>
    <t>及时发放临聘人员劳务费，教学队伍稳</t>
  </si>
  <si>
    <t>表6-14</t>
  </si>
  <si>
    <t>市实验学校农村义务教育学生营养改善计划</t>
  </si>
  <si>
    <t>保障我校金江校区义务教育阶段学生营养餐补助落实到位。</t>
  </si>
  <si>
    <t>补助学生人数</t>
  </si>
  <si>
    <r>
      <rPr>
        <sz val="9"/>
        <rFont val="Times New Roman"/>
        <family val="1"/>
      </rPr>
      <t>400</t>
    </r>
    <r>
      <rPr>
        <sz val="9"/>
        <rFont val="宋体"/>
        <family val="3"/>
        <charset val="134"/>
      </rPr>
      <t>人</t>
    </r>
  </si>
  <si>
    <t>营养餐补助及时支付</t>
  </si>
  <si>
    <t>营养餐资助时间</t>
  </si>
  <si>
    <r>
      <rPr>
        <sz val="9"/>
        <rFont val="Times New Roman"/>
        <family val="1"/>
      </rPr>
      <t>2024</t>
    </r>
    <r>
      <rPr>
        <sz val="9"/>
        <rFont val="宋体"/>
        <family val="3"/>
        <charset val="134"/>
      </rPr>
      <t>年度</t>
    </r>
  </si>
  <si>
    <t>营养改善市级资金</t>
  </si>
  <si>
    <t>3.7万元</t>
  </si>
  <si>
    <t>学生提供营养餐，缓解学生家庭压力</t>
  </si>
  <si>
    <t>缓解</t>
  </si>
  <si>
    <t>帮扶对象满意度指标</t>
  </si>
  <si>
    <t>学生家庭满意度</t>
  </si>
  <si>
    <t>表6-15</t>
  </si>
  <si>
    <t>市实验学校学前教育幼儿资助</t>
  </si>
  <si>
    <t>我校金江校区幼儿园享受民区减免政策，每生每学期减免300元保教费，该项目资金用于幼儿园学生资助款。</t>
  </si>
  <si>
    <t>资助幼儿学生人数</t>
  </si>
  <si>
    <r>
      <rPr>
        <sz val="9"/>
        <rFont val="Times New Roman"/>
        <family val="1"/>
      </rPr>
      <t>175</t>
    </r>
    <r>
      <rPr>
        <sz val="9"/>
        <rFont val="宋体"/>
        <family val="3"/>
        <charset val="134"/>
      </rPr>
      <t>人</t>
    </r>
  </si>
  <si>
    <t>及时支付资助资金</t>
  </si>
  <si>
    <t>完成资助时间</t>
  </si>
  <si>
    <t>幼儿资助资金</t>
  </si>
  <si>
    <t>1.5万元</t>
  </si>
  <si>
    <t>给幼儿学生提供资助，缓解幼儿家庭负担</t>
  </si>
  <si>
    <t>幼儿家庭满意度</t>
  </si>
  <si>
    <t>表6-16</t>
  </si>
  <si>
    <t>学前教育幼儿资助（中央）</t>
  </si>
  <si>
    <t>资助的幼儿人数</t>
  </si>
  <si>
    <r>
      <rPr>
        <sz val="9"/>
        <rFont val="Times New Roman"/>
        <family val="1"/>
      </rPr>
      <t>117</t>
    </r>
    <r>
      <rPr>
        <sz val="9"/>
        <rFont val="宋体"/>
        <family val="3"/>
        <charset val="134"/>
      </rPr>
      <t>人</t>
    </r>
  </si>
  <si>
    <t>确保幼儿资助按时发放</t>
  </si>
  <si>
    <t>发放幼儿资助时间</t>
  </si>
  <si>
    <t>2024年度</t>
  </si>
  <si>
    <t>3.6万元</t>
  </si>
  <si>
    <t>表6-17</t>
  </si>
  <si>
    <t>学生人数</t>
  </si>
  <si>
    <r>
      <rPr>
        <sz val="9"/>
        <rFont val="Times New Roman"/>
        <family val="1"/>
      </rPr>
      <t>4600</t>
    </r>
    <r>
      <rPr>
        <sz val="9"/>
        <rFont val="宋体"/>
        <family val="3"/>
        <charset val="134"/>
      </rPr>
      <t>人</t>
    </r>
  </si>
  <si>
    <t>经费使用年度</t>
  </si>
  <si>
    <t>生均公用经费资金</t>
  </si>
  <si>
    <t>324万元</t>
  </si>
  <si>
    <t>培养向下扎根，向阳生长的新时代学生</t>
  </si>
  <si>
    <t>培养</t>
  </si>
  <si>
    <t>家长满意度</t>
  </si>
  <si>
    <t>表6-18</t>
  </si>
  <si>
    <t>农村义务教育学生营养改善计划（中央）</t>
  </si>
  <si>
    <t>确保金江校区营养餐按时按质供应</t>
  </si>
  <si>
    <t>金江校区学生人数</t>
  </si>
  <si>
    <r>
      <rPr>
        <sz val="9"/>
        <rFont val="Times New Roman"/>
        <family val="1"/>
      </rPr>
      <t>401</t>
    </r>
    <r>
      <rPr>
        <sz val="9"/>
        <rFont val="宋体"/>
        <family val="3"/>
        <charset val="134"/>
      </rPr>
      <t>人</t>
    </r>
  </si>
  <si>
    <t>按时拨付营养餐资助资金</t>
  </si>
  <si>
    <t>按时</t>
  </si>
  <si>
    <t>资助时间</t>
  </si>
  <si>
    <r>
      <rPr>
        <sz val="9"/>
        <rFont val="Times New Roman"/>
        <family val="1"/>
      </rPr>
      <t>2024</t>
    </r>
    <r>
      <rPr>
        <sz val="9"/>
        <rFont val="宋体"/>
        <family val="3"/>
        <charset val="134"/>
      </rPr>
      <t>年</t>
    </r>
  </si>
  <si>
    <t>资助金额</t>
  </si>
  <si>
    <t>31万元</t>
  </si>
  <si>
    <t>缓解金江校区学生家庭困难</t>
  </si>
  <si>
    <t>金江校区学生满意度</t>
  </si>
  <si>
    <t>表6-19</t>
  </si>
  <si>
    <t>学前教育幼儿资助（省级）</t>
  </si>
  <si>
    <t>6万元</t>
  </si>
  <si>
    <t>表6-20</t>
  </si>
  <si>
    <t>81万元</t>
  </si>
  <si>
    <t>表6-21</t>
  </si>
  <si>
    <t>农村义务教育学生营养改善计划（省级）</t>
  </si>
  <si>
    <r>
      <rPr>
        <sz val="9"/>
        <rFont val="宋体"/>
        <family val="3"/>
        <charset val="134"/>
      </rPr>
      <t>401</t>
    </r>
    <r>
      <rPr>
        <sz val="9"/>
        <rFont val="宋体"/>
        <family val="3"/>
        <charset val="134"/>
      </rPr>
      <t>人</t>
    </r>
  </si>
  <si>
    <r>
      <rPr>
        <sz val="9"/>
        <rFont val="宋体"/>
        <family val="3"/>
        <charset val="134"/>
      </rPr>
      <t>2024</t>
    </r>
    <r>
      <rPr>
        <sz val="9"/>
        <rFont val="宋体"/>
        <family val="3"/>
        <charset val="134"/>
      </rPr>
      <t>年</t>
    </r>
  </si>
  <si>
    <t>5.1万元</t>
  </si>
  <si>
    <t>表6-22</t>
  </si>
  <si>
    <t>义务教育阶段特殊教育学校和随班就读残疾学生生均公用经费（中央）</t>
  </si>
  <si>
    <t>在2024年用于保障学校基本运作</t>
  </si>
  <si>
    <r>
      <rPr>
        <sz val="9"/>
        <rFont val="宋体"/>
        <family val="3"/>
        <charset val="134"/>
      </rPr>
      <t>采购</t>
    </r>
    <r>
      <rPr>
        <sz val="9"/>
        <rFont val="Times New Roman"/>
        <family val="1"/>
      </rPr>
      <t>2</t>
    </r>
    <r>
      <rPr>
        <sz val="9"/>
        <rFont val="宋体"/>
        <family val="3"/>
        <charset val="134"/>
      </rPr>
      <t>台复印一体机</t>
    </r>
  </si>
  <si>
    <r>
      <rPr>
        <sz val="9"/>
        <rFont val="Times New Roman"/>
        <family val="1"/>
      </rPr>
      <t>≤4</t>
    </r>
    <r>
      <rPr>
        <sz val="9"/>
        <rFont val="宋体"/>
        <family val="3"/>
        <charset val="134"/>
      </rPr>
      <t>万元</t>
    </r>
  </si>
  <si>
    <t>保障全年办学</t>
  </si>
  <si>
    <r>
      <rPr>
        <sz val="9"/>
        <rFont val="Times New Roman"/>
        <family val="1"/>
      </rPr>
      <t>=1</t>
    </r>
    <r>
      <rPr>
        <sz val="9"/>
        <rFont val="宋体"/>
        <family val="3"/>
        <charset val="134"/>
      </rPr>
      <t>年</t>
    </r>
  </si>
  <si>
    <t>保障全年水电、数据使用</t>
  </si>
  <si>
    <t>体育场地建设</t>
  </si>
  <si>
    <r>
      <rPr>
        <sz val="9"/>
        <rFont val="Times New Roman"/>
        <family val="1"/>
      </rPr>
      <t>≤8</t>
    </r>
    <r>
      <rPr>
        <sz val="9"/>
        <rFont val="宋体"/>
        <family val="3"/>
        <charset val="134"/>
      </rPr>
      <t>万元</t>
    </r>
  </si>
  <si>
    <r>
      <rPr>
        <sz val="10"/>
        <rFont val="宋体"/>
        <family val="3"/>
        <charset val="134"/>
      </rPr>
      <t>采购</t>
    </r>
    <r>
      <rPr>
        <sz val="9"/>
        <rFont val="Times New Roman"/>
        <family val="1"/>
      </rPr>
      <t>20</t>
    </r>
    <r>
      <rPr>
        <sz val="9"/>
        <rFont val="宋体"/>
        <family val="3"/>
        <charset val="134"/>
      </rPr>
      <t>台电脑</t>
    </r>
  </si>
  <si>
    <r>
      <rPr>
        <sz val="9"/>
        <rFont val="Times New Roman"/>
        <family val="1"/>
      </rPr>
      <t>≤10</t>
    </r>
    <r>
      <rPr>
        <sz val="9"/>
        <rFont val="宋体"/>
        <family val="3"/>
        <charset val="134"/>
      </rPr>
      <t>万元</t>
    </r>
  </si>
  <si>
    <t>在年度内完成各项采购、项目并验收合格</t>
  </si>
  <si>
    <t>定性完成</t>
  </si>
  <si>
    <r>
      <rPr>
        <sz val="9"/>
        <rFont val="宋体"/>
        <family val="3"/>
        <charset val="134"/>
      </rPr>
      <t>在</t>
    </r>
    <r>
      <rPr>
        <sz val="9"/>
        <rFont val="Times New Roman"/>
        <family val="1"/>
      </rPr>
      <t>2024</t>
    </r>
    <r>
      <rPr>
        <sz val="9"/>
        <rFont val="宋体"/>
        <family val="3"/>
        <charset val="134"/>
      </rPr>
      <t>年全年内完成</t>
    </r>
  </si>
  <si>
    <t>全年经费开支</t>
  </si>
  <si>
    <t>=56万元</t>
  </si>
  <si>
    <t>改善办学，提高特殊教育社会影响力</t>
  </si>
  <si>
    <t>=1项</t>
  </si>
  <si>
    <t>完成体育康复进校园项目建设</t>
  </si>
  <si>
    <t>表6-23</t>
  </si>
  <si>
    <t>义务教育阶段特殊教育学校和随班就读残疾学生生均公用经费（省级）</t>
  </si>
  <si>
    <t>生均公用经费用于保障2024年教育教学公用</t>
  </si>
  <si>
    <t>食堂大楼改造项目可行性分析方案</t>
  </si>
  <si>
    <r>
      <rPr>
        <sz val="9"/>
        <rFont val="Times New Roman"/>
        <family val="1"/>
      </rPr>
      <t>=1</t>
    </r>
    <r>
      <rPr>
        <sz val="9"/>
        <rFont val="宋体"/>
        <family val="3"/>
        <charset val="134"/>
      </rPr>
      <t>项</t>
    </r>
  </si>
  <si>
    <t>保障2024年教育教学运转</t>
  </si>
  <si>
    <t>定性保障</t>
  </si>
  <si>
    <r>
      <rPr>
        <sz val="9"/>
        <rFont val="宋体"/>
        <family val="3"/>
        <charset val="134"/>
      </rPr>
      <t>在</t>
    </r>
    <r>
      <rPr>
        <sz val="9"/>
        <rFont val="Times New Roman"/>
        <family val="1"/>
      </rPr>
      <t>2024</t>
    </r>
    <r>
      <rPr>
        <sz val="9"/>
        <rFont val="宋体"/>
        <family val="3"/>
        <charset val="134"/>
      </rPr>
      <t>年度内完成经费支付</t>
    </r>
  </si>
  <si>
    <t>食堂大楼改造项目可行性分析方案报告</t>
  </si>
  <si>
    <t>≤8万元</t>
  </si>
  <si>
    <t>持续提高特殊教育社会影响力</t>
  </si>
  <si>
    <t>改善特殊教育办学</t>
  </si>
  <si>
    <t>表6-24</t>
  </si>
  <si>
    <t>攀枝花开放大学教学保障经费</t>
  </si>
  <si>
    <t>攀枝花开放大学</t>
  </si>
  <si>
    <t>收取普通话培训检测费、停车场收费、教学楼联合办学等非税收入弥补公用经费不足，保障学校教学、办公正常运转。</t>
  </si>
  <si>
    <r>
      <rPr>
        <sz val="9"/>
        <rFont val="Times New Roman"/>
        <family val="1"/>
      </rPr>
      <t xml:space="preserve"> </t>
    </r>
    <r>
      <rPr>
        <sz val="9"/>
        <rFont val="宋体"/>
        <family val="3"/>
        <charset val="134"/>
      </rPr>
      <t>普通话培训检测总人次</t>
    </r>
  </si>
  <si>
    <r>
      <rPr>
        <sz val="9"/>
        <rFont val="宋体"/>
        <family val="3"/>
        <charset val="134"/>
      </rPr>
      <t>≥</t>
    </r>
    <r>
      <rPr>
        <sz val="9"/>
        <rFont val="Times New Roman"/>
        <family val="1"/>
      </rPr>
      <t>3000</t>
    </r>
    <r>
      <rPr>
        <sz val="9"/>
        <rFont val="宋体"/>
        <family val="3"/>
        <charset val="134"/>
      </rPr>
      <t>人次</t>
    </r>
  </si>
  <si>
    <t>招收开放大学本专科学生人数</t>
  </si>
  <si>
    <r>
      <rPr>
        <sz val="9"/>
        <rFont val="宋体"/>
        <family val="3"/>
        <charset val="134"/>
      </rPr>
      <t>≥</t>
    </r>
    <r>
      <rPr>
        <sz val="9"/>
        <rFont val="Times New Roman"/>
        <family val="1"/>
      </rPr>
      <t>650</t>
    </r>
    <r>
      <rPr>
        <sz val="9"/>
        <rFont val="宋体"/>
        <family val="3"/>
        <charset val="134"/>
      </rPr>
      <t>人</t>
    </r>
  </si>
  <si>
    <t>普通话检测完成时间</t>
  </si>
  <si>
    <t>2024年12月31日前</t>
  </si>
  <si>
    <t>成人学历教育招生完成时间</t>
  </si>
  <si>
    <r>
      <rPr>
        <sz val="9"/>
        <rFont val="宋体"/>
        <family val="3"/>
        <charset val="134"/>
      </rPr>
      <t>2024</t>
    </r>
    <r>
      <rPr>
        <sz val="9"/>
        <rFont val="宋体"/>
        <family val="3"/>
        <charset val="134"/>
      </rPr>
      <t>年</t>
    </r>
    <r>
      <rPr>
        <sz val="9"/>
        <rFont val="Times New Roman"/>
        <family val="1"/>
      </rPr>
      <t>10</t>
    </r>
    <r>
      <rPr>
        <sz val="9"/>
        <rFont val="宋体"/>
        <family val="3"/>
        <charset val="134"/>
      </rPr>
      <t>月</t>
    </r>
    <r>
      <rPr>
        <sz val="9"/>
        <rFont val="Times New Roman"/>
        <family val="1"/>
      </rPr>
      <t>31</t>
    </r>
    <r>
      <rPr>
        <sz val="9"/>
        <rFont val="宋体"/>
        <family val="3"/>
        <charset val="134"/>
      </rPr>
      <t>日前</t>
    </r>
  </si>
  <si>
    <t>教学保障经费支出</t>
  </si>
  <si>
    <r>
      <rPr>
        <sz val="9"/>
        <rFont val="宋体"/>
        <family val="3"/>
        <charset val="134"/>
      </rPr>
      <t>≤</t>
    </r>
    <r>
      <rPr>
        <sz val="9"/>
        <rFont val="Times New Roman"/>
        <family val="1"/>
      </rPr>
      <t>45</t>
    </r>
    <r>
      <rPr>
        <sz val="9"/>
        <rFont val="宋体"/>
        <family val="3"/>
        <charset val="134"/>
      </rPr>
      <t>万元</t>
    </r>
  </si>
  <si>
    <t>付普通话测试员劳务费</t>
  </si>
  <si>
    <t>≤1.5万元</t>
  </si>
  <si>
    <t>为社会提供成人学历教育提升专业</t>
  </si>
  <si>
    <t>≥50个</t>
  </si>
  <si>
    <t>为社会人员提供普通话检测人次</t>
  </si>
  <si>
    <t>≥2000人次</t>
  </si>
  <si>
    <t>收取并上交非税收入</t>
  </si>
  <si>
    <t>≥50.44万元</t>
  </si>
  <si>
    <t>表6-25</t>
  </si>
  <si>
    <r>
      <rPr>
        <sz val="10"/>
        <rFont val="宋体"/>
        <family val="3"/>
        <charset val="134"/>
      </rPr>
      <t>(202</t>
    </r>
    <r>
      <rPr>
        <sz val="10"/>
        <rFont val="宋体"/>
        <family val="3"/>
        <charset val="134"/>
      </rPr>
      <t>4</t>
    </r>
    <r>
      <rPr>
        <sz val="10"/>
        <rFont val="宋体"/>
        <family val="3"/>
        <charset val="134"/>
      </rPr>
      <t>年度)</t>
    </r>
  </si>
  <si>
    <t>中职教育农村、涉农专业和家庭经济困难学生免学费（中央）</t>
  </si>
  <si>
    <t>攀枝花市建筑工程学校</t>
  </si>
  <si>
    <t>为贯彻落实《国家职业教育改革实施方案》《四川省职业教育改革实施方案》，充分发挥职业教育的作用，增强职业教育的吸引力和影响力，促进区域内职业启蒙教育有效开展，推进学校的转型与创新发展，坚持“机制调整，内涵发展，质量提升，服务社会”逻辑，落实立德树人根本任务，培养有理想、有情怀、有素质、有能力的高水平技术技能人才，建成扎根川西大地、服务攀西地区、助力乡村振兴战略的高素质技能型人才培养高地和技术服务平台。</t>
  </si>
  <si>
    <t>产出指标</t>
  </si>
  <si>
    <t>设备更新改造</t>
  </si>
  <si>
    <t>1个</t>
  </si>
  <si>
    <t>新建改扩建工程验收合格率</t>
  </si>
  <si>
    <t>资助学生覆盖面</t>
  </si>
  <si>
    <t xml:space="preserve"> 成本指标</t>
  </si>
  <si>
    <t>经济成本指标</t>
  </si>
  <si>
    <t>使用财政资金</t>
  </si>
  <si>
    <r>
      <rPr>
        <sz val="9"/>
        <rFont val="宋体"/>
        <family val="3"/>
        <charset val="134"/>
      </rPr>
      <t>≤5</t>
    </r>
    <r>
      <rPr>
        <sz val="9"/>
        <rFont val="宋体"/>
        <family val="3"/>
        <charset val="134"/>
      </rPr>
      <t>95</t>
    </r>
    <r>
      <rPr>
        <sz val="9"/>
        <rFont val="宋体"/>
        <family val="3"/>
        <charset val="134"/>
      </rPr>
      <t>万元</t>
    </r>
  </si>
  <si>
    <t>效益指标</t>
  </si>
  <si>
    <t>中等职业学生因贫辍学率</t>
  </si>
  <si>
    <t>≤15%</t>
  </si>
  <si>
    <t>表6-26</t>
  </si>
  <si>
    <t>中职教育农村、涉农专业和家庭经济困难学生免学费</t>
  </si>
  <si>
    <t>教师参加培训人次</t>
  </si>
  <si>
    <t>≥5人次</t>
  </si>
  <si>
    <t>中职学生就业率</t>
  </si>
  <si>
    <t>设备购置完成及时率</t>
  </si>
  <si>
    <r>
      <rPr>
        <sz val="10"/>
        <rFont val="宋体"/>
        <family val="3"/>
        <charset val="134"/>
      </rPr>
      <t>≥9</t>
    </r>
    <r>
      <rPr>
        <sz val="10"/>
        <rFont val="宋体"/>
        <family val="3"/>
        <charset val="134"/>
      </rPr>
      <t>5</t>
    </r>
    <r>
      <rPr>
        <sz val="10"/>
        <rFont val="宋体"/>
        <family val="3"/>
        <charset val="134"/>
      </rPr>
      <t>%</t>
    </r>
  </si>
  <si>
    <r>
      <rPr>
        <sz val="9"/>
        <rFont val="宋体"/>
        <family val="3"/>
        <charset val="134"/>
      </rPr>
      <t>≤9</t>
    </r>
    <r>
      <rPr>
        <sz val="9"/>
        <rFont val="宋体"/>
        <family val="3"/>
        <charset val="134"/>
      </rPr>
      <t>4万元</t>
    </r>
  </si>
  <si>
    <t>表6-27</t>
  </si>
  <si>
    <t>中职教育农村、涉农专业和家庭经济困难学生免学费（省级）</t>
  </si>
  <si>
    <t>5≥人次</t>
  </si>
  <si>
    <r>
      <rPr>
        <sz val="9"/>
        <rFont val="宋体"/>
        <family val="3"/>
        <charset val="134"/>
      </rPr>
      <t>≤1</t>
    </r>
    <r>
      <rPr>
        <sz val="9"/>
        <rFont val="宋体"/>
        <family val="3"/>
        <charset val="134"/>
      </rPr>
      <t>12</t>
    </r>
    <r>
      <rPr>
        <sz val="9"/>
        <rFont val="宋体"/>
        <family val="3"/>
        <charset val="134"/>
      </rPr>
      <t>万元</t>
    </r>
  </si>
  <si>
    <t>表6-28</t>
  </si>
  <si>
    <t>≥1个</t>
  </si>
  <si>
    <t>基础设施验收通过率</t>
  </si>
  <si>
    <t>房屋修缮验收通过率</t>
  </si>
  <si>
    <t>预算年度</t>
  </si>
  <si>
    <t>非税收入成本</t>
  </si>
  <si>
    <t>≥5万元</t>
  </si>
  <si>
    <t>表6-29</t>
  </si>
  <si>
    <t>初中家庭经济困难学生生活补助</t>
  </si>
  <si>
    <t>保障初中家庭经济困难学生顺利完成学业</t>
  </si>
  <si>
    <t>资助学生数</t>
  </si>
  <si>
    <t>≥1900人/次</t>
  </si>
  <si>
    <t>困难学生应助尽助</t>
  </si>
  <si>
    <t>应助尽助</t>
  </si>
  <si>
    <t>发放时间</t>
  </si>
  <si>
    <t>每年12月31日前</t>
  </si>
  <si>
    <t>助学金标准</t>
  </si>
  <si>
    <t>寄宿生1250元，非寄宿生减半</t>
  </si>
  <si>
    <t>保障学生顺利完成学业</t>
  </si>
  <si>
    <t>学生不因家庭困难失学</t>
  </si>
  <si>
    <t>应助尽助率</t>
  </si>
  <si>
    <t>师生满意率</t>
  </si>
  <si>
    <t>表6-30</t>
  </si>
  <si>
    <t>普通高中家庭经济困难学生免除学杂费</t>
  </si>
  <si>
    <t>保障高中家庭经济困难学生顺利完成学业</t>
  </si>
  <si>
    <t>资助学生人数</t>
  </si>
  <si>
    <t>≥1300人/次</t>
  </si>
  <si>
    <t>920元/人.次</t>
  </si>
  <si>
    <t>表6-31</t>
  </si>
  <si>
    <t>市实验幼儿园教学保障经费</t>
  </si>
  <si>
    <t>为扩大普惠性学前教育学位资源，立足教育改革与内涵发展，管理能力和水平有新的提升，教育教学质量和社会满意度逐步提升，维持正常运转。</t>
  </si>
  <si>
    <t>幼儿学位数</t>
  </si>
  <si>
    <t>预计提供幼儿学位数春季学期1311名，秋季学期1216名。</t>
  </si>
  <si>
    <t>师资配备数</t>
  </si>
  <si>
    <t>在职职工177人（正式职工138人，聘任职工39人）</t>
  </si>
  <si>
    <t>师资质量</t>
  </si>
  <si>
    <t>专任教师100%达大专以上学历，教师专业合格率达100%。</t>
  </si>
  <si>
    <t>立足教育改革和品质发展</t>
  </si>
  <si>
    <t>立足教育改革和品质发展，“不忘教育初心、牢记教育使命”，砥砺前行，为构筑阳光攀枝花区域教育高地贡献打下坚实的根基。</t>
  </si>
  <si>
    <t>保教费上交国库时间</t>
  </si>
  <si>
    <t>按照春秋季两学期按时上缴国库</t>
  </si>
  <si>
    <t>按序时进度</t>
  </si>
  <si>
    <t>积极引导地方扩大普惠性学前教育资源</t>
  </si>
  <si>
    <t>引导地方提高学前教育普惠保障水平</t>
  </si>
  <si>
    <t>让教育资源呈现多元化，家园同频共振，构建和谐家园关系，形成共育新合力，促进幼儿品质发展。</t>
  </si>
  <si>
    <t>表6-32</t>
  </si>
  <si>
    <t>市七中农村义务教育学生营养改善计划</t>
  </si>
  <si>
    <t>攀枝花市第七高级中学校（攀枝花市民族中学）</t>
  </si>
  <si>
    <t>实施“农村义务教育学生营养改善计划”项目，大力支持农村教育发展，可以使在校就读708名农村学生营养得到改善，促进教育公平。</t>
  </si>
  <si>
    <t>惠及学生人数</t>
  </si>
  <si>
    <r>
      <rPr>
        <sz val="10"/>
        <rFont val="宋体"/>
        <family val="3"/>
        <charset val="134"/>
      </rPr>
      <t>大于等于7</t>
    </r>
    <r>
      <rPr>
        <sz val="10"/>
        <rFont val="宋体"/>
        <family val="3"/>
        <charset val="134"/>
      </rPr>
      <t>08</t>
    </r>
    <r>
      <rPr>
        <sz val="10"/>
        <rFont val="宋体"/>
        <family val="3"/>
        <charset val="134"/>
      </rPr>
      <t>人</t>
    </r>
  </si>
  <si>
    <t>农村学生营养状况得到保障</t>
  </si>
  <si>
    <t>大于等于90%</t>
  </si>
  <si>
    <t>保障年度</t>
  </si>
  <si>
    <t>一年</t>
  </si>
  <si>
    <t>人均每餐</t>
  </si>
  <si>
    <t>5元/人·餐</t>
  </si>
  <si>
    <t>农村学生营养全面改善</t>
  </si>
  <si>
    <t>支持农村教育发展</t>
  </si>
  <si>
    <t>100%支持</t>
  </si>
  <si>
    <t>农村学生身素质得到提升</t>
  </si>
  <si>
    <t>70%得到提升</t>
  </si>
  <si>
    <t>学生家长满意度</t>
  </si>
  <si>
    <t>七中教学保障经费</t>
  </si>
  <si>
    <t>确保供水供电以及场地的维修维护等，保障校园相关场地（商店、基站、周转房等）的正常运行，完成校园相关场地（商店、基站等）的承租费等非税收入上缴财政任务。</t>
  </si>
  <si>
    <t>出租场地数量</t>
  </si>
  <si>
    <t>3个</t>
  </si>
  <si>
    <r>
      <rPr>
        <sz val="10"/>
        <rFont val="宋体"/>
        <family val="3"/>
        <charset val="134"/>
      </rPr>
      <t>确保2</t>
    </r>
    <r>
      <rPr>
        <sz val="10"/>
        <rFont val="宋体"/>
        <family val="3"/>
        <charset val="134"/>
      </rPr>
      <t>024年</t>
    </r>
    <r>
      <rPr>
        <sz val="10"/>
        <rFont val="宋体"/>
        <family val="3"/>
        <charset val="134"/>
      </rPr>
      <t>非税收入</t>
    </r>
  </si>
  <si>
    <r>
      <rPr>
        <sz val="10"/>
        <rFont val="宋体"/>
        <family val="3"/>
        <charset val="134"/>
      </rPr>
      <t>等于9</t>
    </r>
    <r>
      <rPr>
        <sz val="10"/>
        <rFont val="宋体"/>
        <family val="3"/>
        <charset val="134"/>
      </rPr>
      <t>5万元</t>
    </r>
  </si>
  <si>
    <t>保障时效</t>
  </si>
  <si>
    <t>等于一年</t>
  </si>
  <si>
    <t>维修、水电费等成本</t>
  </si>
  <si>
    <t>约50万元</t>
  </si>
  <si>
    <t>增加就业机会</t>
  </si>
  <si>
    <t>大于等于3个岗位</t>
  </si>
  <si>
    <t>增加非税收入</t>
  </si>
  <si>
    <t>通信顺畅利于持续办学</t>
  </si>
  <si>
    <r>
      <rPr>
        <sz val="10"/>
        <rFont val="宋体"/>
        <family val="3"/>
        <charset val="134"/>
      </rPr>
      <t>大于等于5</t>
    </r>
    <r>
      <rPr>
        <sz val="10"/>
        <rFont val="宋体"/>
        <family val="3"/>
        <charset val="134"/>
      </rPr>
      <t>0%</t>
    </r>
  </si>
  <si>
    <t>承包对象满意度</t>
  </si>
  <si>
    <t>大于等于80%</t>
  </si>
  <si>
    <t>表6-34</t>
  </si>
  <si>
    <t>  市体中-运动队经费</t>
  </si>
  <si>
    <t>攀枝花市体育中学行政隶属于攀枝花市教育和体育局，攀枝花市唯一一所集教育教学、体育训练和食宿生活的“三集中”体育特色学校。根据攀枝花市教育和体育局备战四川省第十五届运动会计划部署，完成攀枝花市体育中学在四川省第十五届运动会上的目标任务，为攀枝花代表团争光添彩；积极输送运动员到省级高水平运动队，通过体育单招考试为全国高等院校输送体育人才。</t>
  </si>
  <si>
    <t>参赛总人次</t>
  </si>
  <si>
    <t>上级训练单位输送人次</t>
  </si>
  <si>
    <t>不少于150人次</t>
  </si>
  <si>
    <t>优秀运动员人数</t>
  </si>
  <si>
    <t>不少于70人</t>
  </si>
  <si>
    <t>年度比赛获得奖牌人次</t>
  </si>
  <si>
    <t>不少于119人次</t>
  </si>
  <si>
    <t>输送队员参加大赛人次</t>
  </si>
  <si>
    <t>40人次</t>
  </si>
  <si>
    <t>比赛计划完成率</t>
  </si>
  <si>
    <t>不低于95%</t>
  </si>
  <si>
    <t>工作任务完成及时率</t>
  </si>
  <si>
    <r>
      <rPr>
        <sz val="9"/>
        <rFont val="宋体"/>
        <family val="3"/>
        <charset val="134"/>
      </rPr>
      <t>不低于95</t>
    </r>
    <r>
      <rPr>
        <sz val="9"/>
        <rFont val="宋体"/>
        <family val="3"/>
        <charset val="134"/>
      </rPr>
      <t>%</t>
    </r>
  </si>
  <si>
    <r>
      <rPr>
        <sz val="9"/>
        <rFont val="宋体"/>
        <family val="3"/>
        <charset val="134"/>
      </rPr>
      <t>不高于1</t>
    </r>
    <r>
      <rPr>
        <sz val="9"/>
        <rFont val="宋体"/>
        <family val="3"/>
        <charset val="134"/>
      </rPr>
      <t>90</t>
    </r>
    <r>
      <rPr>
        <sz val="9"/>
        <rFont val="宋体"/>
        <family val="3"/>
        <charset val="134"/>
      </rPr>
      <t>万元</t>
    </r>
  </si>
  <si>
    <t>助力攀枝花城市运动、康养影响力</t>
  </si>
  <si>
    <t>有较高影响力</t>
  </si>
  <si>
    <t>不低于90%</t>
  </si>
  <si>
    <t>促进梯队建设</t>
  </si>
  <si>
    <t>表6-35</t>
  </si>
  <si>
    <t>用于保障教育教学正常运行支出。</t>
  </si>
  <si>
    <t>聘用人员人数</t>
  </si>
  <si>
    <r>
      <rPr>
        <sz val="9"/>
        <rFont val="宋体"/>
        <family val="3"/>
        <charset val="134"/>
      </rPr>
      <t>1</t>
    </r>
    <r>
      <rPr>
        <sz val="9"/>
        <rFont val="宋体"/>
        <family val="3"/>
        <charset val="134"/>
      </rPr>
      <t>0人</t>
    </r>
  </si>
  <si>
    <t>工作任务完成及时性</t>
  </si>
  <si>
    <t>发放及时性</t>
  </si>
  <si>
    <r>
      <rPr>
        <sz val="9"/>
        <rFont val="宋体"/>
        <family val="3"/>
        <charset val="134"/>
      </rPr>
      <t>不高于5</t>
    </r>
    <r>
      <rPr>
        <sz val="9"/>
        <rFont val="宋体"/>
        <family val="3"/>
        <charset val="134"/>
      </rPr>
      <t>万元</t>
    </r>
  </si>
  <si>
    <t>提升学校体育事业可持续发展影响力</t>
  </si>
  <si>
    <t>运动员满意度</t>
  </si>
  <si>
    <t>表7</t>
  </si>
  <si>
    <t>单位整体支出绩效目标表</t>
  </si>
  <si>
    <r>
      <rPr>
        <sz val="12"/>
        <rFont val="宋体"/>
        <family val="3"/>
        <charset val="134"/>
      </rPr>
      <t>（</t>
    </r>
    <r>
      <rPr>
        <sz val="12"/>
        <rFont val="Times New Roman"/>
        <family val="1"/>
      </rPr>
      <t>2024</t>
    </r>
    <r>
      <rPr>
        <sz val="12"/>
        <rFont val="宋体"/>
        <family val="3"/>
        <charset val="134"/>
      </rPr>
      <t>年度）</t>
    </r>
  </si>
  <si>
    <t>单位名称</t>
  </si>
  <si>
    <t>年度主要任务</t>
  </si>
  <si>
    <t>任务名称</t>
  </si>
  <si>
    <t>主要内容</t>
  </si>
  <si>
    <t>补齐教育高质量发展短板</t>
  </si>
  <si>
    <t>加快推进学前教育普及普惠、义务教育优质均衡、高中教育多样化优质特色发展，实施县中振兴计划，不断提升乡镇薄弱学校办学水平。大力发展中职教育，推进综合改革，创新育人模式，大力提升职业教育适应性和吸引力。支持攀枝花学院理顺以省为主的管理体制，加强攀枝花学院硕士学位授予点建设，提升发展能力。</t>
  </si>
  <si>
    <t>全面提升队伍建设水平</t>
  </si>
  <si>
    <t>做优“三名工程”，形成“头雁”效应。优化培训机制，助力整体提升。全面推行县域内义务教育学校校长、教师交流轮岗和“县管校聘”改革。深化教师职称制度改革，完善教师评价机制，切实减轻教师非教学任务负担，让教师安心，潜心育人。加强教练员队伍建设，做好教练员、幼儿体育教师、青少年体育管理干部培训等工作。用好得天独厚的自然资源优势和现有场馆设施，发展体育产业，抓好竞训服务，吸引各级运动队伍来攀集训，着力提升我市竞技人才水平。</t>
  </si>
  <si>
    <t>多措并举办好民生实事</t>
  </si>
  <si>
    <t>学前教育持续推动公办幼儿园建设，做好义务教育薄弱环节和能力提升项目，继续改善高考综合改革基础能力，加快完成上级补助资金项目。中等职业教育统筹用好现代职业教育质量提升计划资金和职业教育发展资金，推动中职学校“三名工程”硬件条件建设。加快推进我市全民健身场地设施补短板、体育公园、“三大球”场地设施等项目建设，奋力打造国际体育竞训基地。做好东华山体育公园体育场地设施包装申报工作，积极争取上级体育项目建设资金。</t>
  </si>
  <si>
    <t>持续办好各级各类赛事</t>
  </si>
  <si>
    <t>积极申办棒垒球、曲棍球、皮划艇激流回旋等国内外高水平赛事，高水平承办好各级各类各项赛事活动。举办2024年攀枝花市青少年锦标赛、冬夏令营。参加省第五届全民健身运动会、省“三大球”城市联赛。抓实四川省第十五届运动会备战工作。</t>
  </si>
  <si>
    <t>在安全稳定上持续发力</t>
  </si>
  <si>
    <t>持续推进安全管理清单制定工作，进一步压实学校和公共体育场馆安全主体责任。强化安全隐患排查和整治工作，持续加强学生安全教育，督促指导全市公共体育场馆，完善安全管理机制和安全管理制度，确保教育体育系统安全稳定。</t>
  </si>
  <si>
    <t>年度单位整体支出预算</t>
  </si>
  <si>
    <t>资金总额</t>
  </si>
  <si>
    <t>年度总体目标</t>
  </si>
  <si>
    <t>推动“四个发展”，扩大优质教育资源。抓实“六大重点”，推进教育提质增效。坚持“三个有力”，推进体育强市建设。夯实“八大环节”，全力保障校园环境和谐稳定。落实“三大举措”，助推共同富裕试验区建设。</t>
  </si>
  <si>
    <t>年度绩效指标</t>
  </si>
  <si>
    <t>指标值
（包含数字及文字描述）</t>
  </si>
  <si>
    <t>培训教师</t>
  </si>
  <si>
    <t>≥1万人</t>
  </si>
  <si>
    <t>完成重点任务</t>
  </si>
  <si>
    <t>全力推进新高考综合改革</t>
  </si>
  <si>
    <t>义务教育优质均衡发展。通过加快县域集团化办学、县（区）学联体建设，以城带乡、以强带弱，实现整体提升</t>
  </si>
  <si>
    <t>职业教育、高等教育协同创新发展</t>
  </si>
  <si>
    <t>1年</t>
  </si>
  <si>
    <t>整体运转成本</t>
  </si>
  <si>
    <t>教职工工资、教师培训经费、赛事举办资金等</t>
  </si>
  <si>
    <t>完成目标任务</t>
  </si>
  <si>
    <t>聚焦“打造一个品牌，突破五大重点”，加快推进教育体育高质量发展，擦亮共同富裕实验区建设教育、体育名片</t>
  </si>
  <si>
    <t>人民群众满意度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</si>
</sst>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0_ "/>
    <numFmt numFmtId="177" formatCode="yyyy&quot;年&quot;mm&quot;月&quot;dd&quot;日&quot;"/>
    <numFmt numFmtId="178" formatCode="0.00_ "/>
    <numFmt numFmtId="179" formatCode="#,##0.00_ "/>
  </numFmts>
  <fonts count="53">
    <font>
      <sz val="11"/>
      <color indexed="8"/>
      <name val="宋体"/>
      <charset val="1"/>
      <scheme val="minor"/>
    </font>
    <font>
      <sz val="11"/>
      <color indexed="8"/>
      <name val="宋体"/>
      <charset val="134"/>
      <scheme val="minor"/>
    </font>
    <font>
      <sz val="12"/>
      <name val="方正黑体简体"/>
      <charset val="134"/>
    </font>
    <font>
      <b/>
      <sz val="16"/>
      <name val="宋体"/>
      <family val="3"/>
      <charset val="134"/>
    </font>
    <font>
      <sz val="12"/>
      <name val="Times New Roman"/>
      <family val="1"/>
    </font>
    <font>
      <sz val="9"/>
      <name val="SimSun"/>
      <family val="3"/>
      <charset val="134"/>
    </font>
    <font>
      <sz val="10"/>
      <color theme="1"/>
      <name val="宋体"/>
      <family val="3"/>
      <charset val="134"/>
      <scheme val="minor"/>
    </font>
    <font>
      <sz val="9"/>
      <name val="simhei"/>
    </font>
    <font>
      <b/>
      <sz val="15"/>
      <name val="宋体"/>
      <family val="3"/>
      <charset val="134"/>
    </font>
    <font>
      <sz val="11"/>
      <name val="宋体"/>
      <family val="3"/>
      <charset val="134"/>
    </font>
    <font>
      <sz val="10"/>
      <name val="宋体"/>
      <family val="3"/>
      <charset val="134"/>
    </font>
    <font>
      <sz val="9"/>
      <color indexed="8"/>
      <name val="宋体"/>
      <family val="3"/>
      <charset val="134"/>
    </font>
    <font>
      <sz val="9"/>
      <name val="宋体"/>
      <family val="3"/>
      <charset val="134"/>
    </font>
    <font>
      <b/>
      <sz val="9"/>
      <name val="宋体"/>
      <family val="3"/>
      <charset val="134"/>
    </font>
    <font>
      <sz val="10"/>
      <color theme="1"/>
      <name val="宋体"/>
      <family val="3"/>
      <charset val="134"/>
    </font>
    <font>
      <sz val="9"/>
      <color theme="1"/>
      <name val="宋体"/>
      <family val="3"/>
      <charset val="134"/>
      <scheme val="minor"/>
    </font>
    <font>
      <sz val="9"/>
      <name val="Times New Roman"/>
      <family val="1"/>
    </font>
    <font>
      <sz val="9"/>
      <name val="Times New Roman"/>
      <family val="1"/>
    </font>
    <font>
      <sz val="12"/>
      <name val="宋体"/>
      <family val="3"/>
      <charset val="134"/>
    </font>
    <font>
      <sz val="9"/>
      <name val="宋体"/>
      <family val="3"/>
      <charset val="134"/>
    </font>
    <font>
      <sz val="11"/>
      <color rgb="FF000000"/>
      <name val="宋体"/>
      <family val="3"/>
      <charset val="134"/>
    </font>
    <font>
      <b/>
      <sz val="20"/>
      <name val="宋体"/>
      <family val="3"/>
      <charset val="134"/>
    </font>
    <font>
      <b/>
      <sz val="18"/>
      <name val="宋体"/>
      <family val="3"/>
      <charset val="134"/>
    </font>
    <font>
      <sz val="10"/>
      <name val="宋体"/>
      <family val="3"/>
      <charset val="134"/>
    </font>
    <font>
      <sz val="10"/>
      <name val="Times New Roman"/>
      <family val="1"/>
    </font>
    <font>
      <b/>
      <sz val="11"/>
      <name val="宋体"/>
      <family val="3"/>
      <charset val="134"/>
    </font>
    <font>
      <sz val="9"/>
      <name val="simhei"/>
      <family val="3"/>
    </font>
    <font>
      <b/>
      <sz val="11"/>
      <color rgb="FF000000"/>
      <name val="宋体"/>
      <family val="3"/>
      <charset val="134"/>
    </font>
    <font>
      <sz val="9"/>
      <color rgb="FF000000"/>
      <name val="宋体"/>
      <family val="3"/>
      <charset val="134"/>
    </font>
    <font>
      <b/>
      <sz val="11"/>
      <color rgb="FF000000"/>
      <name val="SimSun"/>
      <charset val="134"/>
    </font>
    <font>
      <sz val="11"/>
      <color rgb="FF000000"/>
      <name val="Dialog.plain"/>
      <family val="1"/>
    </font>
    <font>
      <sz val="11"/>
      <name val="宋体"/>
      <family val="3"/>
      <charset val="134"/>
      <scheme val="minor"/>
    </font>
    <font>
      <sz val="9"/>
      <color rgb="FF000000"/>
      <name val="SimSun"/>
      <charset val="134"/>
    </font>
    <font>
      <sz val="16"/>
      <color rgb="FF000000"/>
      <name val="宋体"/>
      <family val="3"/>
      <charset val="134"/>
    </font>
    <font>
      <sz val="9"/>
      <name val="SimSun"/>
      <charset val="134"/>
    </font>
    <font>
      <sz val="11"/>
      <color rgb="FF000000"/>
      <name val="SimSun"/>
      <charset val="134"/>
    </font>
    <font>
      <sz val="11"/>
      <color rgb="FF000000"/>
      <name val="宋体"/>
      <family val="3"/>
      <charset val="134"/>
      <scheme val="minor"/>
    </font>
    <font>
      <b/>
      <sz val="16"/>
      <color rgb="FF000000"/>
      <name val="宋体"/>
      <family val="3"/>
      <charset val="134"/>
    </font>
    <font>
      <b/>
      <sz val="9"/>
      <color rgb="FF000000"/>
      <name val="宋体"/>
      <family val="3"/>
      <charset val="134"/>
    </font>
    <font>
      <b/>
      <sz val="10"/>
      <color rgb="FF000000"/>
      <name val="宋体"/>
      <family val="3"/>
      <charset val="134"/>
    </font>
    <font>
      <sz val="11"/>
      <name val="SimSun"/>
      <charset val="134"/>
    </font>
    <font>
      <sz val="11"/>
      <color theme="1"/>
      <name val="宋体"/>
      <family val="3"/>
      <charset val="134"/>
      <scheme val="minor"/>
    </font>
    <font>
      <b/>
      <sz val="16"/>
      <color rgb="FF000000"/>
      <name val="黑体"/>
      <family val="3"/>
      <charset val="134"/>
    </font>
    <font>
      <sz val="10"/>
      <color rgb="FF000000"/>
      <name val="宋体"/>
      <family val="3"/>
      <charset val="134"/>
    </font>
    <font>
      <sz val="9"/>
      <color rgb="FF000000"/>
      <name val="Hiragino Sans GB"/>
      <family val="1"/>
    </font>
    <font>
      <b/>
      <sz val="9"/>
      <color rgb="FF000000"/>
      <name val="Hiragino Sans GB"/>
      <family val="1"/>
    </font>
    <font>
      <b/>
      <sz val="36"/>
      <name val="黑体"/>
      <family val="3"/>
      <charset val="134"/>
    </font>
    <font>
      <sz val="11"/>
      <color theme="1"/>
      <name val="仿宋_GB2312"/>
      <family val="3"/>
      <charset val="134"/>
    </font>
    <font>
      <sz val="9"/>
      <color rgb="FF000000"/>
      <name val="Times New Roman"/>
      <family val="1"/>
    </font>
    <font>
      <sz val="10"/>
      <color rgb="FF000000"/>
      <name val="Dialog.plain"/>
      <family val="1"/>
    </font>
    <font>
      <sz val="11"/>
      <color rgb="FF000000"/>
      <name val="Dialog.bold"/>
      <family val="1"/>
    </font>
    <font>
      <sz val="11"/>
      <color indexed="8"/>
      <name val="宋体"/>
      <family val="3"/>
      <charset val="134"/>
      <scheme val="minor"/>
    </font>
    <font>
      <sz val="9"/>
      <name val="宋体"/>
      <family val="3"/>
      <charset val="134"/>
      <scheme val="minor"/>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auto="1"/>
      </left>
      <right/>
      <top/>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auto="1"/>
      </top>
      <bottom style="thin">
        <color auto="1"/>
      </bottom>
      <diagonal/>
    </border>
    <border>
      <left/>
      <right style="thin">
        <color rgb="FFFFFFFF"/>
      </right>
      <top style="thin">
        <color rgb="FFFFFFFF"/>
      </top>
      <bottom style="thin">
        <color rgb="FFFFFFFF"/>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FFFFFF"/>
      </left>
      <right/>
      <top/>
      <bottom style="thin">
        <color rgb="FFFFFFFF"/>
      </bottom>
      <diagonal/>
    </border>
    <border>
      <left/>
      <right/>
      <top style="thin">
        <color rgb="FFFFFFFF"/>
      </top>
      <bottom/>
      <diagonal/>
    </border>
    <border>
      <left style="thin">
        <color rgb="FFC2C3C4"/>
      </left>
      <right style="thin">
        <color rgb="FFC2C3C4"/>
      </right>
      <top/>
      <bottom style="thin">
        <color rgb="FFC2C3C4"/>
      </bottom>
      <diagonal/>
    </border>
    <border>
      <left/>
      <right/>
      <top/>
      <bottom style="thin">
        <color rgb="FFFFFFFF"/>
      </bottom>
      <diagonal/>
    </border>
    <border>
      <left style="thin">
        <color rgb="FFC2C3C4"/>
      </left>
      <right style="thin">
        <color rgb="FFC2C3C4"/>
      </right>
      <top style="thin">
        <color rgb="FFC2C3C4"/>
      </top>
      <bottom style="thin">
        <color rgb="FFC2C3C4"/>
      </bottom>
      <diagonal/>
    </border>
    <border>
      <left style="thin">
        <color theme="1"/>
      </left>
      <right style="thin">
        <color theme="1"/>
      </right>
      <top style="thin">
        <color theme="1"/>
      </top>
      <bottom style="thin">
        <color theme="1"/>
      </bottom>
      <diagonal/>
    </border>
    <border>
      <left style="thin">
        <color rgb="FFC0C0C0"/>
      </left>
      <right style="thin">
        <color rgb="FFC0C0C0"/>
      </right>
      <top style="thin">
        <color rgb="FFC0C0C0"/>
      </top>
      <bottom style="thin">
        <color rgb="FFC0C0C0"/>
      </bottom>
      <diagonal/>
    </border>
  </borders>
  <cellStyleXfs count="23">
    <xf numFmtId="0" fontId="0" fillId="0" borderId="0">
      <alignment vertical="center"/>
    </xf>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0" fontId="51" fillId="0" borderId="0">
      <alignment vertical="center"/>
    </xf>
    <xf numFmtId="0" fontId="18" fillId="0" borderId="0"/>
    <xf numFmtId="0" fontId="51" fillId="0" borderId="0">
      <alignment vertical="center"/>
    </xf>
    <xf numFmtId="0" fontId="12" fillId="0" borderId="0"/>
    <xf numFmtId="0" fontId="5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0" fontId="1" fillId="0" borderId="0">
      <alignment vertical="center"/>
    </xf>
    <xf numFmtId="0" fontId="51" fillId="0" borderId="0">
      <alignment vertical="center"/>
    </xf>
    <xf numFmtId="9" fontId="47" fillId="0" borderId="0" applyFont="0" applyFill="0" applyBorder="0" applyAlignment="0" applyProtection="0">
      <alignment vertical="center"/>
    </xf>
    <xf numFmtId="0" fontId="1" fillId="0" borderId="0">
      <alignment vertical="center"/>
    </xf>
  </cellStyleXfs>
  <cellXfs count="624">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0" xfId="0" applyFont="1" applyFill="1" applyBorder="1" applyAlignment="1">
      <alignment vertical="center" wrapText="1"/>
    </xf>
    <xf numFmtId="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8" fillId="0" borderId="1" xfId="0" applyFont="1" applyFill="1" applyBorder="1" applyAlignment="1">
      <alignment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0" fillId="0" borderId="8"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0" fillId="0" borderId="4" xfId="0" applyNumberFormat="1" applyFont="1" applyFill="1" applyBorder="1" applyAlignment="1" applyProtection="1">
      <alignment vertical="center" wrapText="1"/>
    </xf>
    <xf numFmtId="0" fontId="10" fillId="0" borderId="20" xfId="0" applyNumberFormat="1" applyFont="1" applyFill="1" applyBorder="1" applyAlignment="1" applyProtection="1">
      <alignment horizontal="left" vertical="center"/>
    </xf>
    <xf numFmtId="0" fontId="10" fillId="0" borderId="22" xfId="0" applyNumberFormat="1" applyFont="1" applyFill="1" applyBorder="1" applyAlignment="1" applyProtection="1">
      <alignment horizontal="left" vertical="center"/>
    </xf>
    <xf numFmtId="0" fontId="10" fillId="0" borderId="21" xfId="0" applyNumberFormat="1" applyFont="1" applyFill="1" applyBorder="1" applyAlignment="1" applyProtection="1">
      <alignment horizontal="left" vertical="center"/>
    </xf>
    <xf numFmtId="0" fontId="10" fillId="0" borderId="18" xfId="0" applyFont="1" applyFill="1" applyBorder="1" applyAlignment="1">
      <alignment horizontal="center" vertical="center"/>
    </xf>
    <xf numFmtId="0" fontId="10" fillId="0" borderId="20" xfId="0" applyNumberFormat="1" applyFont="1" applyFill="1" applyBorder="1" applyAlignment="1" applyProtection="1">
      <alignment horizontal="center" vertical="center" wrapText="1"/>
    </xf>
    <xf numFmtId="0" fontId="10" fillId="0" borderId="19" xfId="0" applyFont="1" applyFill="1" applyBorder="1" applyAlignment="1">
      <alignment horizontal="center" vertical="center"/>
    </xf>
    <xf numFmtId="0" fontId="10" fillId="0" borderId="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2" fillId="0" borderId="0" xfId="0" applyFont="1" applyFill="1" applyBorder="1" applyAlignment="1">
      <alignment horizontal="right" vertical="center"/>
    </xf>
    <xf numFmtId="0" fontId="1" fillId="0" borderId="0" xfId="0" applyFont="1" applyFill="1" applyAlignment="1">
      <alignment vertical="center"/>
    </xf>
    <xf numFmtId="0" fontId="1" fillId="0" borderId="0" xfId="0" applyFont="1" applyFill="1" applyAlignment="1">
      <alignment horizontal="left" vertical="center"/>
    </xf>
    <xf numFmtId="0" fontId="20" fillId="0" borderId="0" xfId="0" applyFont="1" applyFill="1" applyAlignment="1">
      <alignment vertical="center"/>
    </xf>
    <xf numFmtId="0" fontId="2" fillId="0" borderId="1" xfId="0" applyFont="1" applyFill="1" applyBorder="1" applyAlignment="1">
      <alignment vertical="center"/>
    </xf>
    <xf numFmtId="0" fontId="9" fillId="0" borderId="2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1" xfId="0" applyFont="1" applyFill="1" applyBorder="1" applyAlignment="1">
      <alignment horizontal="center" vertical="center" wrapText="1"/>
    </xf>
    <xf numFmtId="0" fontId="20" fillId="0" borderId="0" xfId="0" applyFont="1" applyFill="1" applyAlignment="1">
      <alignment horizontal="right" vertical="center"/>
    </xf>
    <xf numFmtId="0" fontId="9" fillId="0" borderId="26" xfId="0" applyFont="1" applyFill="1" applyBorder="1" applyAlignment="1">
      <alignment horizontal="right" vertical="center" wrapText="1"/>
    </xf>
    <xf numFmtId="0" fontId="1" fillId="0" borderId="4" xfId="0" applyFont="1" applyFill="1" applyBorder="1" applyAlignment="1">
      <alignment vertical="center" wrapText="1"/>
    </xf>
    <xf numFmtId="0" fontId="22" fillId="0" borderId="0" xfId="0" applyNumberFormat="1" applyFont="1" applyFill="1" applyBorder="1" applyAlignment="1" applyProtection="1">
      <alignment vertical="center"/>
    </xf>
    <xf numFmtId="0" fontId="1" fillId="0" borderId="0" xfId="0" applyFont="1" applyFill="1" applyBorder="1" applyAlignment="1">
      <alignment horizontal="center" vertical="center"/>
    </xf>
    <xf numFmtId="0" fontId="12" fillId="0" borderId="1" xfId="0" applyFont="1" applyBorder="1">
      <alignment vertical="center"/>
    </xf>
    <xf numFmtId="0" fontId="12" fillId="0" borderId="26" xfId="0" applyFont="1" applyBorder="1">
      <alignment vertical="center"/>
    </xf>
    <xf numFmtId="0" fontId="12" fillId="0" borderId="14" xfId="0" applyFont="1" applyBorder="1">
      <alignment vertical="center"/>
    </xf>
    <xf numFmtId="0" fontId="25" fillId="0" borderId="4" xfId="0" applyFont="1" applyFill="1" applyBorder="1" applyAlignment="1">
      <alignment horizontal="center" vertical="center"/>
    </xf>
    <xf numFmtId="0" fontId="12" fillId="0" borderId="14" xfId="0" applyFont="1" applyBorder="1" applyAlignment="1">
      <alignment vertical="center" wrapText="1"/>
    </xf>
    <xf numFmtId="0" fontId="13" fillId="0" borderId="14" xfId="0" applyFont="1" applyBorder="1">
      <alignment vertical="center"/>
    </xf>
    <xf numFmtId="0" fontId="9" fillId="0" borderId="4" xfId="0" applyFont="1" applyFill="1" applyBorder="1" applyAlignment="1">
      <alignment horizontal="left" vertical="center"/>
    </xf>
    <xf numFmtId="0" fontId="12" fillId="0" borderId="27" xfId="0" applyFont="1" applyBorder="1">
      <alignment vertical="center"/>
    </xf>
    <xf numFmtId="0" fontId="12" fillId="0" borderId="27" xfId="0" applyFont="1" applyBorder="1" applyAlignment="1">
      <alignment vertical="center" wrapText="1"/>
    </xf>
    <xf numFmtId="0" fontId="26" fillId="0" borderId="0" xfId="0" applyFont="1" applyBorder="1" applyAlignment="1">
      <alignment vertical="center" wrapText="1"/>
    </xf>
    <xf numFmtId="0" fontId="12" fillId="0" borderId="1" xfId="0" applyFont="1" applyBorder="1" applyAlignment="1">
      <alignment vertical="center" wrapText="1"/>
    </xf>
    <xf numFmtId="4" fontId="25" fillId="0" borderId="4" xfId="0" applyNumberFormat="1" applyFont="1" applyFill="1" applyBorder="1" applyAlignment="1">
      <alignment horizontal="right" vertical="center"/>
    </xf>
    <xf numFmtId="4" fontId="9" fillId="0" borderId="4" xfId="0" applyNumberFormat="1" applyFont="1" applyFill="1" applyBorder="1" applyAlignment="1">
      <alignment horizontal="right" vertical="center"/>
    </xf>
    <xf numFmtId="0" fontId="9" fillId="0" borderId="1" xfId="0" applyFont="1" applyBorder="1" applyAlignment="1">
      <alignment horizontal="right" vertical="center" wrapText="1"/>
    </xf>
    <xf numFmtId="0" fontId="9" fillId="0" borderId="26" xfId="0" applyFont="1" applyBorder="1" applyAlignment="1">
      <alignment horizontal="center" vertical="center"/>
    </xf>
    <xf numFmtId="0" fontId="12" fillId="0" borderId="28" xfId="0" applyFont="1" applyBorder="1">
      <alignment vertical="center"/>
    </xf>
    <xf numFmtId="0" fontId="12" fillId="0" borderId="15" xfId="0" applyFont="1" applyBorder="1">
      <alignment vertical="center"/>
    </xf>
    <xf numFmtId="0" fontId="12" fillId="0" borderId="15" xfId="0" applyFont="1" applyBorder="1" applyAlignment="1">
      <alignment vertical="center" wrapText="1"/>
    </xf>
    <xf numFmtId="0" fontId="13" fillId="0" borderId="15" xfId="0" applyFont="1" applyBorder="1" applyAlignment="1">
      <alignment vertical="center" wrapText="1"/>
    </xf>
    <xf numFmtId="0" fontId="12" fillId="0" borderId="29" xfId="0" applyFont="1" applyBorder="1" applyAlignment="1">
      <alignment vertical="center" wrapText="1"/>
    </xf>
    <xf numFmtId="0" fontId="9" fillId="0" borderId="4" xfId="0" applyFont="1" applyFill="1" applyBorder="1" applyAlignment="1">
      <alignment horizontal="center" vertical="center"/>
    </xf>
    <xf numFmtId="0" fontId="27" fillId="2" borderId="4" xfId="0" applyFont="1" applyFill="1" applyBorder="1" applyAlignment="1">
      <alignment horizontal="center" vertical="center"/>
    </xf>
    <xf numFmtId="0" fontId="27" fillId="0" borderId="4" xfId="0" applyFont="1" applyBorder="1" applyAlignment="1">
      <alignment horizontal="right" vertical="center"/>
    </xf>
    <xf numFmtId="0" fontId="20" fillId="2" borderId="4" xfId="0" applyFont="1" applyFill="1" applyBorder="1" applyAlignment="1">
      <alignment horizontal="left" vertical="center"/>
    </xf>
    <xf numFmtId="0" fontId="20" fillId="0" borderId="4" xfId="0" applyFont="1" applyBorder="1" applyAlignment="1">
      <alignment horizontal="right" vertical="center"/>
    </xf>
    <xf numFmtId="0" fontId="0" fillId="3" borderId="0" xfId="0" applyFont="1" applyFill="1" applyBorder="1" applyAlignment="1">
      <alignment horizontal="center" vertical="center"/>
    </xf>
    <xf numFmtId="0" fontId="0" fillId="3" borderId="0" xfId="0" applyFont="1" applyFill="1" applyAlignment="1">
      <alignment horizontal="center" vertical="center"/>
    </xf>
    <xf numFmtId="0" fontId="0" fillId="0" borderId="0" xfId="0" applyFont="1" applyFill="1" applyAlignment="1">
      <alignment horizontal="center" vertical="center"/>
    </xf>
    <xf numFmtId="0" fontId="1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2" fillId="3" borderId="26" xfId="0" applyFont="1" applyFill="1" applyBorder="1" applyAlignment="1">
      <alignment horizontal="center" vertical="center"/>
    </xf>
    <xf numFmtId="0" fontId="9" fillId="3" borderId="26" xfId="0" applyFont="1" applyFill="1" applyBorder="1" applyAlignment="1">
      <alignment horizontal="center" vertical="center"/>
    </xf>
    <xf numFmtId="0" fontId="12" fillId="3" borderId="14" xfId="0" applyFont="1" applyFill="1" applyBorder="1" applyAlignment="1">
      <alignment horizontal="center" vertical="center" wrapText="1"/>
    </xf>
    <xf numFmtId="0" fontId="25" fillId="3" borderId="4" xfId="0" applyFont="1" applyFill="1" applyBorder="1" applyAlignment="1">
      <alignment horizontal="center" vertical="center"/>
    </xf>
    <xf numFmtId="0" fontId="13"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8" fillId="3" borderId="0" xfId="0" applyFont="1" applyFill="1" applyBorder="1" applyAlignment="1">
      <alignment horizontal="center" vertical="center" wrapText="1"/>
    </xf>
    <xf numFmtId="0" fontId="20" fillId="4" borderId="4" xfId="0" applyFont="1" applyFill="1" applyBorder="1" applyAlignment="1">
      <alignment horizontal="center" vertical="center"/>
    </xf>
    <xf numFmtId="0" fontId="13" fillId="3" borderId="30" xfId="0" applyFont="1" applyFill="1" applyBorder="1" applyAlignment="1">
      <alignment horizontal="center" vertical="center"/>
    </xf>
    <xf numFmtId="49" fontId="9" fillId="3" borderId="19" xfId="0" applyNumberFormat="1" applyFont="1" applyFill="1" applyBorder="1" applyAlignment="1">
      <alignment horizontal="center" vertical="center"/>
    </xf>
    <xf numFmtId="0" fontId="13" fillId="3" borderId="14" xfId="0" applyFont="1" applyFill="1" applyBorder="1" applyAlignment="1">
      <alignment horizontal="center" vertical="center"/>
    </xf>
    <xf numFmtId="0" fontId="9" fillId="3" borderId="4" xfId="0" applyFont="1" applyFill="1" applyBorder="1" applyAlignment="1">
      <alignment horizontal="center" vertical="center"/>
    </xf>
    <xf numFmtId="49" fontId="9" fillId="3" borderId="4"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28" fillId="3" borderId="14" xfId="10" applyFont="1" applyFill="1" applyBorder="1" applyAlignment="1">
      <alignment horizontal="center" vertical="center" wrapText="1"/>
    </xf>
    <xf numFmtId="0" fontId="20" fillId="4" borderId="4" xfId="1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29" fillId="0" borderId="4" xfId="0" applyFont="1" applyBorder="1" applyAlignment="1">
      <alignment horizontal="center" vertical="center"/>
    </xf>
    <xf numFmtId="0" fontId="13" fillId="3" borderId="31" xfId="0" applyFont="1" applyFill="1" applyBorder="1" applyAlignment="1">
      <alignment horizontal="center" vertical="center" wrapText="1"/>
    </xf>
    <xf numFmtId="0" fontId="20" fillId="4" borderId="4" xfId="0" applyFont="1" applyFill="1" applyBorder="1" applyAlignment="1">
      <alignment horizontal="center" vertical="center" wrapText="1"/>
    </xf>
    <xf numFmtId="4" fontId="20" fillId="4" borderId="4" xfId="0" applyNumberFormat="1" applyFont="1" applyFill="1" applyBorder="1" applyAlignment="1">
      <alignment horizontal="center" vertical="center"/>
    </xf>
    <xf numFmtId="0" fontId="9" fillId="3" borderId="19" xfId="0" applyFont="1" applyFill="1" applyBorder="1" applyAlignment="1">
      <alignment horizontal="center" vertical="center"/>
    </xf>
    <xf numFmtId="0" fontId="20" fillId="4" borderId="32" xfId="0" applyFont="1" applyFill="1" applyBorder="1" applyAlignment="1">
      <alignment horizontal="center" vertical="center"/>
    </xf>
    <xf numFmtId="4" fontId="9" fillId="3" borderId="19" xfId="0" applyNumberFormat="1" applyFont="1" applyFill="1" applyBorder="1" applyAlignment="1">
      <alignment horizontal="center" vertical="center"/>
    </xf>
    <xf numFmtId="0" fontId="13" fillId="3" borderId="33" xfId="0" applyFont="1" applyFill="1" applyBorder="1" applyAlignment="1">
      <alignment horizontal="center" vertical="center" wrapText="1"/>
    </xf>
    <xf numFmtId="4" fontId="9" fillId="3" borderId="4" xfId="0" applyNumberFormat="1" applyFont="1" applyFill="1" applyBorder="1" applyAlignment="1">
      <alignment horizontal="center" vertical="center"/>
    </xf>
    <xf numFmtId="0" fontId="13" fillId="3" borderId="15" xfId="0" applyFont="1" applyFill="1" applyBorder="1" applyAlignment="1">
      <alignment horizontal="center" vertical="center" wrapText="1"/>
    </xf>
    <xf numFmtId="0" fontId="30" fillId="4" borderId="4" xfId="0" applyFont="1" applyFill="1" applyBorder="1" applyAlignment="1">
      <alignment horizontal="center" vertical="center" wrapText="1"/>
    </xf>
    <xf numFmtId="4" fontId="20" fillId="3" borderId="4" xfId="0" applyNumberFormat="1" applyFont="1" applyFill="1" applyBorder="1" applyAlignment="1">
      <alignment horizontal="center" vertical="center"/>
    </xf>
    <xf numFmtId="0" fontId="13" fillId="0" borderId="15" xfId="0" applyFont="1" applyFill="1" applyBorder="1" applyAlignment="1">
      <alignment horizontal="center" vertical="center" wrapText="1"/>
    </xf>
    <xf numFmtId="0" fontId="20" fillId="0" borderId="4" xfId="17" applyFont="1" applyFill="1" applyBorder="1" applyAlignment="1">
      <alignment horizontal="center" vertical="center" wrapText="1"/>
    </xf>
    <xf numFmtId="4" fontId="20" fillId="0" borderId="4" xfId="17"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xf>
    <xf numFmtId="0" fontId="20" fillId="3" borderId="34" xfId="0" applyFont="1" applyFill="1" applyBorder="1" applyAlignment="1">
      <alignment horizontal="center" vertical="center" wrapText="1"/>
    </xf>
    <xf numFmtId="0" fontId="30" fillId="4" borderId="4" xfId="10" applyFont="1" applyFill="1" applyBorder="1" applyAlignment="1">
      <alignment horizontal="center" vertical="center" wrapText="1"/>
    </xf>
    <xf numFmtId="0" fontId="28" fillId="3" borderId="15" xfId="1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20" fillId="3" borderId="0" xfId="0" applyFont="1" applyFill="1" applyAlignment="1">
      <alignment horizontal="center" vertical="center"/>
    </xf>
    <xf numFmtId="0" fontId="31" fillId="3" borderId="0" xfId="0" applyFont="1" applyFill="1" applyAlignment="1">
      <alignment horizontal="center" vertical="center"/>
    </xf>
    <xf numFmtId="0" fontId="20"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3" borderId="26" xfId="0" applyFont="1" applyFill="1" applyBorder="1" applyAlignment="1">
      <alignment horizontal="center" vertical="center"/>
    </xf>
    <xf numFmtId="0" fontId="20" fillId="3" borderId="26" xfId="0" applyFont="1" applyFill="1" applyBorder="1" applyAlignment="1">
      <alignment horizontal="center" vertical="center"/>
    </xf>
    <xf numFmtId="0" fontId="28" fillId="3" borderId="14" xfId="0" applyFont="1" applyFill="1" applyBorder="1" applyAlignment="1">
      <alignment horizontal="center" vertical="center"/>
    </xf>
    <xf numFmtId="0" fontId="20" fillId="3" borderId="4" xfId="0" applyFont="1" applyFill="1" applyBorder="1" applyAlignment="1">
      <alignment horizontal="center" vertical="center"/>
    </xf>
    <xf numFmtId="0" fontId="34" fillId="3" borderId="0" xfId="0" applyFont="1" applyFill="1" applyBorder="1" applyAlignment="1">
      <alignment horizontal="center" vertical="center" wrapText="1"/>
    </xf>
    <xf numFmtId="0" fontId="28" fillId="3" borderId="0" xfId="0" applyFont="1" applyFill="1" applyAlignment="1">
      <alignment horizontal="center" vertical="center"/>
    </xf>
    <xf numFmtId="0" fontId="20" fillId="3" borderId="4" xfId="0" applyFont="1" applyFill="1" applyBorder="1" applyAlignment="1">
      <alignment horizontal="center" vertical="center" wrapText="1"/>
    </xf>
    <xf numFmtId="0" fontId="30" fillId="3" borderId="4" xfId="0" applyFont="1" applyFill="1" applyBorder="1" applyAlignment="1">
      <alignment horizontal="center" vertical="center" wrapText="1"/>
    </xf>
    <xf numFmtId="49" fontId="20" fillId="3" borderId="4" xfId="0" applyNumberFormat="1" applyFont="1" applyFill="1" applyBorder="1" applyAlignment="1">
      <alignment horizontal="center" vertical="center" wrapText="1"/>
    </xf>
    <xf numFmtId="0" fontId="20" fillId="4" borderId="4" xfId="17" applyFont="1" applyFill="1" applyBorder="1" applyAlignment="1">
      <alignment horizontal="center" vertical="center" wrapText="1"/>
    </xf>
    <xf numFmtId="49" fontId="20" fillId="4" borderId="4" xfId="17"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xf>
    <xf numFmtId="0" fontId="28" fillId="3" borderId="29" xfId="0" applyFont="1" applyFill="1" applyBorder="1" applyAlignment="1">
      <alignment horizontal="center" vertical="center"/>
    </xf>
    <xf numFmtId="49" fontId="20" fillId="4" borderId="4" xfId="0" applyNumberFormat="1" applyFont="1" applyFill="1" applyBorder="1" applyAlignment="1">
      <alignment horizontal="center" vertical="center" wrapText="1"/>
    </xf>
    <xf numFmtId="49" fontId="20" fillId="3" borderId="4" xfId="0" applyNumberFormat="1" applyFont="1" applyFill="1" applyBorder="1" applyAlignment="1">
      <alignment horizontal="center" vertical="center"/>
    </xf>
    <xf numFmtId="0" fontId="35" fillId="3" borderId="1" xfId="0" applyFont="1" applyFill="1" applyBorder="1" applyAlignment="1">
      <alignment horizontal="center" vertical="center" wrapText="1"/>
    </xf>
    <xf numFmtId="0" fontId="35" fillId="0" borderId="4" xfId="0" applyFont="1" applyFill="1" applyBorder="1" applyAlignment="1">
      <alignment horizontal="center" vertical="center"/>
    </xf>
    <xf numFmtId="4" fontId="35" fillId="3" borderId="4" xfId="0" applyNumberFormat="1" applyFont="1" applyFill="1" applyBorder="1" applyAlignment="1">
      <alignment horizontal="center" vertical="center"/>
    </xf>
    <xf numFmtId="179" fontId="35" fillId="3" borderId="4" xfId="0" applyNumberFormat="1" applyFont="1" applyFill="1" applyBorder="1" applyAlignment="1">
      <alignment horizontal="center" vertical="center"/>
    </xf>
    <xf numFmtId="43" fontId="35" fillId="3" borderId="4" xfId="0" applyNumberFormat="1" applyFont="1" applyFill="1" applyBorder="1" applyAlignment="1">
      <alignment horizontal="center" vertical="center"/>
    </xf>
    <xf numFmtId="43" fontId="20" fillId="3" borderId="4" xfId="0" applyNumberFormat="1" applyFont="1" applyFill="1" applyBorder="1" applyAlignment="1">
      <alignment horizontal="center" vertical="center"/>
    </xf>
    <xf numFmtId="0" fontId="20" fillId="4" borderId="4" xfId="17" applyFont="1" applyFill="1" applyBorder="1" applyAlignment="1">
      <alignment horizontal="center" vertical="center"/>
    </xf>
    <xf numFmtId="4" fontId="35" fillId="3" borderId="4" xfId="17" applyNumberFormat="1" applyFont="1" applyFill="1" applyBorder="1" applyAlignment="1">
      <alignment horizontal="center" vertical="center"/>
    </xf>
    <xf numFmtId="0" fontId="20" fillId="3" borderId="4" xfId="17" applyFont="1" applyFill="1" applyBorder="1" applyAlignment="1">
      <alignment horizontal="center" vertical="center"/>
    </xf>
    <xf numFmtId="49" fontId="9" fillId="3" borderId="4" xfId="0" applyNumberFormat="1" applyFont="1" applyFill="1" applyBorder="1" applyAlignment="1" applyProtection="1">
      <alignment horizontal="center" vertical="center" wrapText="1"/>
    </xf>
    <xf numFmtId="0" fontId="20" fillId="0" borderId="4" xfId="0" applyFont="1" applyBorder="1" applyAlignment="1">
      <alignment horizontal="center" vertical="center" wrapText="1"/>
    </xf>
    <xf numFmtId="179" fontId="36" fillId="3" borderId="4" xfId="0" applyNumberFormat="1" applyFont="1" applyFill="1" applyBorder="1" applyAlignment="1">
      <alignment horizontal="center" vertical="center"/>
    </xf>
    <xf numFmtId="0" fontId="32" fillId="3" borderId="15"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20" fillId="3" borderId="4" xfId="9" applyFont="1" applyFill="1" applyBorder="1" applyAlignment="1">
      <alignment horizontal="center" vertical="center"/>
    </xf>
    <xf numFmtId="4" fontId="20" fillId="3" borderId="4" xfId="9" applyNumberFormat="1" applyFont="1" applyFill="1" applyBorder="1" applyAlignment="1">
      <alignment horizontal="center" vertical="center"/>
    </xf>
    <xf numFmtId="0" fontId="20" fillId="3" borderId="4" xfId="0" applyNumberFormat="1" applyFont="1" applyFill="1" applyBorder="1" applyAlignment="1">
      <alignment horizontal="center" vertical="center"/>
    </xf>
    <xf numFmtId="0" fontId="27" fillId="3" borderId="4" xfId="0" applyFont="1" applyFill="1" applyBorder="1" applyAlignment="1">
      <alignment horizontal="center" vertical="center"/>
    </xf>
    <xf numFmtId="0" fontId="28" fillId="3" borderId="14" xfId="0" applyFont="1" applyFill="1" applyBorder="1" applyAlignment="1">
      <alignment horizontal="center" vertical="center" wrapText="1"/>
    </xf>
    <xf numFmtId="0" fontId="38" fillId="3" borderId="14" xfId="0" applyFont="1" applyFill="1" applyBorder="1" applyAlignment="1">
      <alignment horizontal="center" vertical="center"/>
    </xf>
    <xf numFmtId="0" fontId="32" fillId="3" borderId="26" xfId="0" applyFont="1" applyFill="1" applyBorder="1" applyAlignment="1">
      <alignment horizontal="center" vertical="center" wrapText="1"/>
    </xf>
    <xf numFmtId="0" fontId="39" fillId="0" borderId="4" xfId="0" applyFont="1" applyBorder="1" applyAlignment="1">
      <alignment horizontal="right" vertical="center"/>
    </xf>
    <xf numFmtId="0" fontId="0" fillId="3" borderId="4" xfId="0" applyFont="1" applyFill="1" applyBorder="1" applyAlignment="1">
      <alignment horizontal="center" vertical="center"/>
    </xf>
    <xf numFmtId="0" fontId="9" fillId="3" borderId="12" xfId="0" applyFont="1" applyFill="1" applyBorder="1" applyAlignment="1">
      <alignment horizontal="center" vertical="center"/>
    </xf>
    <xf numFmtId="0" fontId="20" fillId="3" borderId="12" xfId="0" applyFont="1" applyFill="1" applyBorder="1" applyAlignment="1">
      <alignment horizontal="center" vertical="center"/>
    </xf>
    <xf numFmtId="0" fontId="9" fillId="3" borderId="4"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5" xfId="0" applyFont="1" applyFill="1" applyBorder="1" applyAlignment="1">
      <alignment horizontal="center" vertical="center" wrapText="1"/>
    </xf>
    <xf numFmtId="4" fontId="27" fillId="3" borderId="4" xfId="0" applyNumberFormat="1" applyFont="1" applyFill="1" applyBorder="1" applyAlignment="1">
      <alignment horizontal="center" vertical="center"/>
    </xf>
    <xf numFmtId="0" fontId="38" fillId="3" borderId="15" xfId="0" applyFont="1" applyFill="1" applyBorder="1" applyAlignment="1">
      <alignment horizontal="center" vertical="center" wrapText="1"/>
    </xf>
    <xf numFmtId="10" fontId="20" fillId="3" borderId="4" xfId="21" applyNumberFormat="1" applyFont="1" applyFill="1" applyBorder="1" applyAlignment="1">
      <alignment horizontal="center" vertical="center"/>
    </xf>
    <xf numFmtId="4" fontId="20" fillId="4" borderId="4" xfId="7" applyNumberFormat="1" applyFont="1" applyFill="1" applyBorder="1" applyAlignment="1">
      <alignment horizontal="center" vertical="center"/>
    </xf>
    <xf numFmtId="179" fontId="9" fillId="3" borderId="4"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49" fontId="20" fillId="4" borderId="4" xfId="0" applyNumberFormat="1" applyFont="1" applyFill="1" applyBorder="1" applyAlignment="1">
      <alignment horizontal="center" vertical="center"/>
    </xf>
    <xf numFmtId="0" fontId="20" fillId="4" borderId="4" xfId="7" applyFont="1" applyFill="1" applyBorder="1" applyAlignment="1">
      <alignment horizontal="center" vertical="center"/>
    </xf>
    <xf numFmtId="0" fontId="20" fillId="4" borderId="4" xfId="5" applyFont="1" applyFill="1" applyBorder="1" applyAlignment="1">
      <alignment horizontal="center" vertical="center"/>
    </xf>
    <xf numFmtId="0" fontId="20" fillId="4" borderId="4" xfId="7" applyFont="1" applyFill="1" applyBorder="1" applyAlignment="1">
      <alignment horizontal="center" vertical="center" wrapText="1"/>
    </xf>
    <xf numFmtId="0" fontId="20" fillId="4" borderId="0" xfId="0" applyFont="1" applyFill="1" applyBorder="1" applyAlignment="1">
      <alignment horizontal="center" vertical="center"/>
    </xf>
    <xf numFmtId="0" fontId="35" fillId="3" borderId="0" xfId="0" applyFont="1" applyFill="1" applyBorder="1" applyAlignment="1">
      <alignment horizontal="center" vertical="center"/>
    </xf>
    <xf numFmtId="178" fontId="0" fillId="3" borderId="0" xfId="0" applyNumberFormat="1" applyFont="1" applyFill="1" applyAlignment="1">
      <alignment horizontal="center" vertical="center"/>
    </xf>
    <xf numFmtId="178" fontId="0" fillId="0" borderId="0" xfId="0" applyNumberFormat="1" applyFont="1" applyFill="1">
      <alignment vertical="center"/>
    </xf>
    <xf numFmtId="178" fontId="20" fillId="3" borderId="0" xfId="0" applyNumberFormat="1" applyFont="1" applyFill="1" applyAlignment="1">
      <alignment horizontal="center" vertical="center" wrapText="1"/>
    </xf>
    <xf numFmtId="178" fontId="0" fillId="3" borderId="0" xfId="0" applyNumberFormat="1" applyFont="1" applyFill="1">
      <alignment vertical="center"/>
    </xf>
    <xf numFmtId="178" fontId="9" fillId="3" borderId="1" xfId="0" applyNumberFormat="1" applyFont="1" applyFill="1" applyBorder="1">
      <alignment vertical="center"/>
    </xf>
    <xf numFmtId="178" fontId="2" fillId="3" borderId="1" xfId="0" applyNumberFormat="1" applyFont="1" applyFill="1" applyBorder="1" applyAlignment="1">
      <alignment horizontal="center" vertical="center"/>
    </xf>
    <xf numFmtId="178" fontId="34" fillId="3" borderId="1" xfId="0" applyNumberFormat="1" applyFont="1" applyFill="1" applyBorder="1" applyAlignment="1">
      <alignment horizontal="center" vertical="center" wrapText="1"/>
    </xf>
    <xf numFmtId="178" fontId="12" fillId="3" borderId="1" xfId="0" applyNumberFormat="1" applyFont="1" applyFill="1" applyBorder="1">
      <alignment vertical="center"/>
    </xf>
    <xf numFmtId="178" fontId="12" fillId="3" borderId="26" xfId="0" applyNumberFormat="1" applyFont="1" applyFill="1" applyBorder="1">
      <alignment vertical="center"/>
    </xf>
    <xf numFmtId="178" fontId="9" fillId="3" borderId="26" xfId="0" applyNumberFormat="1" applyFont="1" applyFill="1" applyBorder="1" applyAlignment="1">
      <alignment horizontal="center" vertical="center"/>
    </xf>
    <xf numFmtId="178" fontId="12" fillId="3" borderId="14" xfId="0" applyNumberFormat="1" applyFont="1" applyFill="1" applyBorder="1">
      <alignment vertical="center"/>
    </xf>
    <xf numFmtId="178" fontId="25" fillId="3" borderId="4" xfId="0" applyNumberFormat="1" applyFont="1" applyFill="1" applyBorder="1" applyAlignment="1">
      <alignment horizontal="center" vertical="center" wrapText="1"/>
    </xf>
    <xf numFmtId="178" fontId="26" fillId="3" borderId="0" xfId="0" applyNumberFormat="1" applyFont="1" applyFill="1" applyBorder="1" applyAlignment="1">
      <alignment vertical="center" wrapText="1"/>
    </xf>
    <xf numFmtId="178" fontId="25" fillId="3" borderId="4" xfId="0" applyNumberFormat="1" applyFont="1" applyFill="1" applyBorder="1" applyAlignment="1">
      <alignment horizontal="center" vertical="center"/>
    </xf>
    <xf numFmtId="178" fontId="28" fillId="3" borderId="14" xfId="0" applyNumberFormat="1" applyFont="1" applyFill="1" applyBorder="1" applyAlignment="1">
      <alignment horizontal="center" vertical="center"/>
    </xf>
    <xf numFmtId="178" fontId="30" fillId="3" borderId="4" xfId="0" applyNumberFormat="1" applyFont="1" applyFill="1" applyBorder="1" applyAlignment="1">
      <alignment horizontal="center" vertical="center" wrapText="1"/>
    </xf>
    <xf numFmtId="178" fontId="20" fillId="3" borderId="4" xfId="0" applyNumberFormat="1" applyFont="1" applyFill="1" applyBorder="1" applyAlignment="1">
      <alignment horizontal="center" vertical="center"/>
    </xf>
    <xf numFmtId="178" fontId="12" fillId="3" borderId="14" xfId="0" applyNumberFormat="1" applyFont="1" applyFill="1" applyBorder="1" applyAlignment="1">
      <alignment horizontal="center" vertical="center"/>
    </xf>
    <xf numFmtId="49" fontId="30" fillId="3" borderId="4"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xf>
    <xf numFmtId="178" fontId="12" fillId="0" borderId="14" xfId="0" applyNumberFormat="1" applyFont="1" applyFill="1" applyBorder="1">
      <alignment vertical="center"/>
    </xf>
    <xf numFmtId="178" fontId="12" fillId="3" borderId="1" xfId="0" applyNumberFormat="1" applyFont="1" applyFill="1" applyBorder="1" applyAlignment="1">
      <alignment horizontal="center" vertical="center"/>
    </xf>
    <xf numFmtId="178" fontId="34" fillId="3" borderId="26" xfId="0" applyNumberFormat="1" applyFont="1" applyFill="1" applyBorder="1" applyAlignment="1">
      <alignment horizontal="center" vertical="center" wrapText="1"/>
    </xf>
    <xf numFmtId="178" fontId="12" fillId="3" borderId="26" xfId="0" applyNumberFormat="1" applyFont="1" applyFill="1" applyBorder="1" applyAlignment="1">
      <alignment horizontal="center" vertical="center"/>
    </xf>
    <xf numFmtId="178" fontId="29" fillId="0" borderId="4" xfId="0" applyNumberFormat="1" applyFont="1" applyBorder="1" applyAlignment="1">
      <alignment horizontal="center" vertical="center"/>
    </xf>
    <xf numFmtId="178" fontId="9" fillId="3" borderId="4" xfId="0" applyNumberFormat="1" applyFont="1" applyFill="1" applyBorder="1" applyAlignment="1">
      <alignment horizontal="center" vertical="center"/>
    </xf>
    <xf numFmtId="178" fontId="9" fillId="0" borderId="4" xfId="0" applyNumberFormat="1" applyFont="1" applyFill="1" applyBorder="1" applyAlignment="1">
      <alignment horizontal="center" vertical="center"/>
    </xf>
    <xf numFmtId="178" fontId="34" fillId="3" borderId="1" xfId="0" applyNumberFormat="1" applyFont="1" applyFill="1" applyBorder="1" applyAlignment="1">
      <alignment vertical="center" wrapText="1"/>
    </xf>
    <xf numFmtId="178" fontId="12" fillId="3" borderId="26" xfId="0" applyNumberFormat="1" applyFont="1" applyFill="1" applyBorder="1" applyAlignment="1">
      <alignment vertical="center" wrapText="1"/>
    </xf>
    <xf numFmtId="178" fontId="34" fillId="3" borderId="26" xfId="0" applyNumberFormat="1" applyFont="1" applyFill="1" applyBorder="1" applyAlignment="1">
      <alignment vertical="center" wrapText="1"/>
    </xf>
    <xf numFmtId="178" fontId="25" fillId="3" borderId="4" xfId="0" applyNumberFormat="1" applyFont="1" applyFill="1" applyBorder="1" applyAlignment="1">
      <alignment horizontal="right" vertical="center"/>
    </xf>
    <xf numFmtId="178" fontId="12" fillId="3" borderId="4" xfId="0"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9" fillId="0" borderId="4" xfId="0" applyNumberFormat="1" applyFont="1" applyFill="1" applyBorder="1" applyAlignment="1">
      <alignment horizontal="right" vertical="center"/>
    </xf>
    <xf numFmtId="178" fontId="40" fillId="3" borderId="1" xfId="0" applyNumberFormat="1" applyFont="1" applyFill="1" applyBorder="1" applyAlignment="1">
      <alignment horizontal="right" vertical="center" wrapText="1"/>
    </xf>
    <xf numFmtId="178" fontId="34" fillId="3" borderId="14" xfId="0" applyNumberFormat="1" applyFont="1" applyFill="1" applyBorder="1" applyAlignment="1">
      <alignment vertical="center" wrapText="1"/>
    </xf>
    <xf numFmtId="178" fontId="34" fillId="3" borderId="28" xfId="0" applyNumberFormat="1" applyFont="1" applyFill="1" applyBorder="1" applyAlignment="1">
      <alignment vertical="center" wrapText="1"/>
    </xf>
    <xf numFmtId="178" fontId="34" fillId="3" borderId="15" xfId="0" applyNumberFormat="1" applyFont="1" applyFill="1" applyBorder="1" applyAlignment="1">
      <alignment vertical="center" wrapText="1"/>
    </xf>
    <xf numFmtId="178" fontId="32" fillId="3" borderId="15" xfId="0" applyNumberFormat="1" applyFont="1" applyFill="1" applyBorder="1" applyAlignment="1">
      <alignment horizontal="center" vertical="center" wrapText="1"/>
    </xf>
    <xf numFmtId="178" fontId="34" fillId="3" borderId="15" xfId="0" applyNumberFormat="1" applyFont="1" applyFill="1" applyBorder="1" applyAlignment="1">
      <alignment horizontal="center" vertical="center" wrapText="1"/>
    </xf>
    <xf numFmtId="178" fontId="34" fillId="3" borderId="0" xfId="0" applyNumberFormat="1" applyFont="1" applyFill="1" applyBorder="1" applyAlignment="1">
      <alignment horizontal="center" vertical="center" wrapText="1"/>
    </xf>
    <xf numFmtId="178" fontId="34" fillId="0" borderId="15" xfId="0" applyNumberFormat="1" applyFont="1" applyFill="1" applyBorder="1" applyAlignment="1">
      <alignment vertical="center" wrapText="1"/>
    </xf>
    <xf numFmtId="178" fontId="12" fillId="3" borderId="27" xfId="0" applyNumberFormat="1" applyFont="1" applyFill="1" applyBorder="1" applyAlignment="1">
      <alignment horizontal="center" vertical="center"/>
    </xf>
    <xf numFmtId="178" fontId="28" fillId="3" borderId="14" xfId="20" applyNumberFormat="1" applyFont="1" applyFill="1" applyBorder="1" applyAlignment="1">
      <alignment horizontal="center" vertical="center"/>
    </xf>
    <xf numFmtId="178" fontId="0" fillId="3" borderId="0" xfId="20" applyNumberFormat="1" applyFont="1" applyFill="1" applyAlignment="1">
      <alignment horizontal="center" vertical="center"/>
    </xf>
    <xf numFmtId="178" fontId="20" fillId="3" borderId="4" xfId="20" applyNumberFormat="1" applyFont="1" applyFill="1" applyBorder="1" applyAlignment="1">
      <alignment horizontal="center" vertical="center"/>
    </xf>
    <xf numFmtId="178" fontId="32" fillId="3" borderId="15" xfId="20" applyNumberFormat="1" applyFont="1" applyFill="1" applyBorder="1" applyAlignment="1">
      <alignment horizontal="center" vertical="center" wrapText="1"/>
    </xf>
    <xf numFmtId="178" fontId="26" fillId="3" borderId="0" xfId="0" applyNumberFormat="1" applyFont="1" applyFill="1" applyAlignment="1">
      <alignment horizontal="center" vertical="center" wrapText="1"/>
    </xf>
    <xf numFmtId="178" fontId="35" fillId="3" borderId="4" xfId="0" applyNumberFormat="1" applyFont="1" applyFill="1" applyBorder="1" applyAlignment="1">
      <alignment horizontal="center" vertical="center"/>
    </xf>
    <xf numFmtId="179" fontId="35" fillId="0" borderId="4" xfId="0" applyNumberFormat="1" applyFont="1" applyFill="1" applyBorder="1" applyAlignment="1">
      <alignment horizontal="center" vertical="center"/>
    </xf>
    <xf numFmtId="178" fontId="35" fillId="0" borderId="4" xfId="17" applyNumberFormat="1" applyFont="1" applyFill="1" applyBorder="1" applyAlignment="1">
      <alignment horizontal="center" vertical="center"/>
    </xf>
    <xf numFmtId="178" fontId="9" fillId="3" borderId="4" xfId="0" applyNumberFormat="1" applyFont="1" applyFill="1" applyBorder="1" applyAlignment="1">
      <alignment horizontal="center" vertical="center" wrapText="1"/>
    </xf>
    <xf numFmtId="4" fontId="35" fillId="0" borderId="4" xfId="0" applyNumberFormat="1" applyFont="1" applyFill="1" applyBorder="1" applyAlignment="1">
      <alignment horizontal="center" vertical="center"/>
    </xf>
    <xf numFmtId="178" fontId="25" fillId="0" borderId="4" xfId="0" applyNumberFormat="1" applyFont="1" applyFill="1" applyBorder="1" applyAlignment="1">
      <alignment horizontal="right" vertical="center"/>
    </xf>
    <xf numFmtId="178" fontId="35" fillId="0" borderId="4" xfId="17" applyNumberFormat="1" applyFont="1" applyFill="1" applyBorder="1" applyAlignment="1">
      <alignment horizontal="center" vertical="center" wrapText="1"/>
    </xf>
    <xf numFmtId="178" fontId="0" fillId="0" borderId="4" xfId="0" applyNumberFormat="1" applyFont="1" applyFill="1" applyBorder="1" applyAlignment="1">
      <alignment horizontal="center" vertical="center"/>
    </xf>
    <xf numFmtId="178" fontId="35" fillId="0" borderId="4" xfId="17" applyNumberFormat="1" applyFont="1" applyFill="1" applyBorder="1" applyAlignment="1">
      <alignment horizontal="right" vertical="center" wrapText="1"/>
    </xf>
    <xf numFmtId="178" fontId="25" fillId="0" borderId="4" xfId="0" applyNumberFormat="1" applyFont="1" applyFill="1" applyBorder="1" applyAlignment="1">
      <alignment horizontal="center" vertical="center"/>
    </xf>
    <xf numFmtId="178" fontId="0" fillId="0" borderId="4" xfId="0" applyNumberFormat="1" applyFont="1" applyFill="1" applyBorder="1">
      <alignment vertical="center"/>
    </xf>
    <xf numFmtId="178" fontId="9" fillId="3" borderId="18" xfId="0" applyNumberFormat="1" applyFont="1" applyFill="1" applyBorder="1" applyAlignment="1">
      <alignment horizontal="center" vertical="center"/>
    </xf>
    <xf numFmtId="49" fontId="35" fillId="3" borderId="4" xfId="0" applyNumberFormat="1" applyFont="1" applyFill="1" applyBorder="1" applyAlignment="1">
      <alignment horizontal="center" vertical="center"/>
    </xf>
    <xf numFmtId="178" fontId="41" fillId="3" borderId="4"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20" fillId="3" borderId="35" xfId="0" applyNumberFormat="1" applyFont="1" applyFill="1" applyBorder="1" applyAlignment="1">
      <alignment horizontal="center" vertical="center" wrapText="1"/>
    </xf>
    <xf numFmtId="49" fontId="1" fillId="3" borderId="35" xfId="0" applyNumberFormat="1" applyFont="1" applyFill="1" applyBorder="1" applyAlignment="1">
      <alignment horizontal="center" vertical="center"/>
    </xf>
    <xf numFmtId="49" fontId="9" fillId="3" borderId="35" xfId="0" applyNumberFormat="1" applyFont="1" applyFill="1" applyBorder="1" applyAlignment="1">
      <alignment horizontal="center" vertical="center"/>
    </xf>
    <xf numFmtId="178" fontId="30" fillId="3" borderId="4" xfId="20" applyNumberFormat="1" applyFont="1" applyFill="1" applyBorder="1" applyAlignment="1">
      <alignment horizontal="center" vertical="center" wrapText="1"/>
    </xf>
    <xf numFmtId="178" fontId="20" fillId="0" borderId="35" xfId="0" applyNumberFormat="1" applyFont="1" applyBorder="1" applyAlignment="1">
      <alignment horizontal="center" vertical="center" wrapText="1"/>
    </xf>
    <xf numFmtId="178" fontId="35" fillId="0" borderId="35" xfId="0" applyNumberFormat="1" applyFont="1" applyBorder="1" applyAlignment="1">
      <alignment horizontal="center" vertical="center"/>
    </xf>
    <xf numFmtId="178" fontId="20" fillId="3" borderId="35" xfId="0" applyNumberFormat="1" applyFont="1" applyFill="1" applyBorder="1" applyAlignment="1">
      <alignment horizontal="center" vertical="center" wrapText="1"/>
    </xf>
    <xf numFmtId="178" fontId="35" fillId="3" borderId="35" xfId="0" applyNumberFormat="1" applyFont="1" applyFill="1" applyBorder="1" applyAlignment="1">
      <alignment horizontal="center" vertical="center"/>
    </xf>
    <xf numFmtId="178" fontId="9" fillId="3" borderId="35" xfId="0" applyNumberFormat="1" applyFont="1" applyFill="1" applyBorder="1" applyAlignment="1">
      <alignment horizontal="center" vertical="center"/>
    </xf>
    <xf numFmtId="178" fontId="9" fillId="0" borderId="35" xfId="0" applyNumberFormat="1" applyFont="1" applyFill="1" applyBorder="1" applyAlignment="1">
      <alignment horizontal="center" vertical="center"/>
    </xf>
    <xf numFmtId="178" fontId="9" fillId="0" borderId="35" xfId="0" applyNumberFormat="1" applyFont="1" applyFill="1" applyBorder="1" applyAlignment="1">
      <alignment horizontal="right" vertical="center"/>
    </xf>
    <xf numFmtId="178" fontId="25" fillId="0" borderId="12" xfId="0" applyNumberFormat="1" applyFont="1" applyFill="1" applyBorder="1" applyAlignment="1">
      <alignment horizontal="right" vertical="center"/>
    </xf>
    <xf numFmtId="178" fontId="9" fillId="3" borderId="12" xfId="0" applyNumberFormat="1" applyFont="1" applyFill="1" applyBorder="1" applyAlignment="1">
      <alignment horizontal="center" vertical="center"/>
    </xf>
    <xf numFmtId="0" fontId="0" fillId="0" borderId="0" xfId="0" applyFont="1" applyFill="1" applyAlignment="1">
      <alignment vertical="center"/>
    </xf>
    <xf numFmtId="0" fontId="35" fillId="0" borderId="1" xfId="0" applyFont="1" applyFill="1" applyBorder="1" applyAlignment="1">
      <alignment vertical="center"/>
    </xf>
    <xf numFmtId="0" fontId="20" fillId="0" borderId="1" xfId="0" applyFont="1" applyFill="1" applyBorder="1" applyAlignment="1">
      <alignment vertical="center"/>
    </xf>
    <xf numFmtId="0" fontId="32" fillId="0" borderId="1" xfId="0" applyFont="1" applyFill="1" applyBorder="1" applyAlignment="1">
      <alignment vertical="center"/>
    </xf>
    <xf numFmtId="0" fontId="32" fillId="0" borderId="26" xfId="0" applyFont="1" applyFill="1" applyBorder="1" applyAlignment="1">
      <alignment vertical="center"/>
    </xf>
    <xf numFmtId="0" fontId="20" fillId="0" borderId="26" xfId="0" applyFont="1" applyFill="1" applyBorder="1" applyAlignment="1">
      <alignment horizontal="left" vertical="center"/>
    </xf>
    <xf numFmtId="0" fontId="32" fillId="0" borderId="26" xfId="0" applyFont="1" applyFill="1" applyBorder="1" applyAlignment="1">
      <alignment vertical="center" wrapText="1"/>
    </xf>
    <xf numFmtId="0" fontId="32" fillId="0" borderId="14" xfId="0" applyFont="1" applyFill="1" applyBorder="1" applyAlignment="1">
      <alignment vertical="center"/>
    </xf>
    <xf numFmtId="0" fontId="27" fillId="0" borderId="4" xfId="0" applyFont="1" applyFill="1" applyBorder="1" applyAlignment="1">
      <alignment horizontal="center" vertical="center"/>
    </xf>
    <xf numFmtId="0" fontId="28" fillId="0" borderId="14" xfId="0" applyFont="1" applyFill="1" applyBorder="1" applyAlignment="1">
      <alignment vertical="center"/>
    </xf>
    <xf numFmtId="0" fontId="20" fillId="0" borderId="4" xfId="0" applyFont="1" applyFill="1" applyBorder="1" applyAlignment="1">
      <alignment horizontal="left" vertical="center"/>
    </xf>
    <xf numFmtId="0" fontId="20" fillId="0" borderId="4" xfId="0" applyFont="1" applyFill="1" applyBorder="1" applyAlignment="1">
      <alignment horizontal="left" vertical="center" wrapText="1"/>
    </xf>
    <xf numFmtId="4" fontId="20" fillId="0" borderId="4" xfId="0" applyNumberFormat="1" applyFont="1" applyFill="1" applyBorder="1" applyAlignment="1">
      <alignment horizontal="right" vertical="center"/>
    </xf>
    <xf numFmtId="0" fontId="32" fillId="0" borderId="27" xfId="0" applyFont="1" applyFill="1" applyBorder="1" applyAlignment="1">
      <alignment vertical="center"/>
    </xf>
    <xf numFmtId="0" fontId="34" fillId="0" borderId="0" xfId="0" applyFont="1" applyFill="1" applyBorder="1" applyAlignment="1">
      <alignment vertical="center" wrapText="1"/>
    </xf>
    <xf numFmtId="0" fontId="32" fillId="0" borderId="1" xfId="0" applyFont="1" applyFill="1" applyBorder="1" applyAlignment="1">
      <alignment vertical="center" wrapText="1"/>
    </xf>
    <xf numFmtId="0" fontId="35" fillId="0" borderId="1" xfId="0" applyFont="1" applyFill="1" applyBorder="1" applyAlignment="1">
      <alignment horizontal="right" vertical="center"/>
    </xf>
    <xf numFmtId="0" fontId="35" fillId="0" borderId="26" xfId="0" applyFont="1" applyFill="1" applyBorder="1" applyAlignment="1">
      <alignment horizontal="center" vertical="center"/>
    </xf>
    <xf numFmtId="0" fontId="32" fillId="0" borderId="14" xfId="0" applyFont="1" applyFill="1" applyBorder="1" applyAlignment="1">
      <alignment vertical="center" wrapText="1"/>
    </xf>
    <xf numFmtId="0" fontId="32" fillId="0" borderId="28" xfId="0" applyFont="1" applyFill="1" applyBorder="1" applyAlignment="1">
      <alignment vertical="center" wrapText="1"/>
    </xf>
    <xf numFmtId="0" fontId="32" fillId="0" borderId="15" xfId="0" applyFont="1" applyFill="1" applyBorder="1" applyAlignment="1">
      <alignment vertical="center" wrapText="1"/>
    </xf>
    <xf numFmtId="0" fontId="28" fillId="0" borderId="15" xfId="0" applyFont="1" applyFill="1" applyBorder="1" applyAlignment="1">
      <alignment vertical="center" wrapText="1"/>
    </xf>
    <xf numFmtId="0" fontId="32" fillId="0" borderId="29" xfId="0" applyFont="1" applyFill="1" applyBorder="1" applyAlignment="1">
      <alignment vertical="center" wrapText="1"/>
    </xf>
    <xf numFmtId="0" fontId="0" fillId="3" borderId="0" xfId="0" applyFont="1" applyFill="1" applyAlignment="1">
      <alignment vertical="center"/>
    </xf>
    <xf numFmtId="0" fontId="0" fillId="3" borderId="0" xfId="0" applyFont="1" applyFill="1">
      <alignment vertical="center"/>
    </xf>
    <xf numFmtId="0" fontId="20" fillId="3" borderId="0" xfId="0" applyFont="1" applyFill="1" applyAlignment="1">
      <alignment vertical="center"/>
    </xf>
    <xf numFmtId="0" fontId="31" fillId="3" borderId="0" xfId="0" applyFont="1" applyFill="1">
      <alignment vertical="center"/>
    </xf>
    <xf numFmtId="0" fontId="12" fillId="3" borderId="1" xfId="0" applyFont="1" applyFill="1" applyBorder="1">
      <alignment vertical="center"/>
    </xf>
    <xf numFmtId="0" fontId="12" fillId="3" borderId="26" xfId="0" applyFont="1" applyFill="1" applyBorder="1">
      <alignment vertical="center"/>
    </xf>
    <xf numFmtId="0" fontId="12" fillId="3" borderId="14" xfId="0" applyFont="1" applyFill="1" applyBorder="1">
      <alignment vertical="center"/>
    </xf>
    <xf numFmtId="0" fontId="12" fillId="3" borderId="14" xfId="0" applyFont="1" applyFill="1" applyBorder="1" applyAlignment="1">
      <alignment vertical="center" wrapText="1"/>
    </xf>
    <xf numFmtId="0" fontId="13" fillId="3" borderId="14" xfId="0" applyFont="1" applyFill="1" applyBorder="1">
      <alignment vertical="center"/>
    </xf>
    <xf numFmtId="0" fontId="13" fillId="3" borderId="14" xfId="0" applyFont="1" applyFill="1" applyBorder="1" applyAlignment="1">
      <alignment vertical="center"/>
    </xf>
    <xf numFmtId="0" fontId="12" fillId="3" borderId="1" xfId="0" applyFont="1" applyFill="1" applyBorder="1" applyAlignment="1">
      <alignment horizontal="center" vertical="center" wrapText="1"/>
    </xf>
    <xf numFmtId="0" fontId="29" fillId="0" borderId="4" xfId="0" applyFont="1" applyBorder="1" applyAlignment="1">
      <alignment horizontal="right" vertical="center"/>
    </xf>
    <xf numFmtId="179" fontId="12" fillId="3" borderId="4" xfId="0" applyNumberFormat="1" applyFont="1" applyFill="1" applyBorder="1" applyAlignment="1">
      <alignment horizontal="center" vertical="center"/>
    </xf>
    <xf numFmtId="0" fontId="12" fillId="3" borderId="1" xfId="0" applyFont="1" applyFill="1" applyBorder="1" applyAlignment="1">
      <alignment vertical="center" wrapText="1"/>
    </xf>
    <xf numFmtId="0" fontId="9" fillId="3" borderId="1" xfId="0" applyFont="1" applyFill="1" applyBorder="1" applyAlignment="1">
      <alignment horizontal="right" vertical="center" wrapText="1"/>
    </xf>
    <xf numFmtId="0" fontId="12" fillId="3" borderId="26" xfId="0" applyFont="1" applyFill="1" applyBorder="1" applyAlignment="1">
      <alignment horizontal="center" vertical="center" wrapText="1"/>
    </xf>
    <xf numFmtId="0" fontId="12" fillId="3" borderId="26" xfId="0" applyFont="1" applyFill="1" applyBorder="1" applyAlignment="1">
      <alignment vertical="center" wrapText="1"/>
    </xf>
    <xf numFmtId="0" fontId="12" fillId="3" borderId="28" xfId="0" applyFont="1" applyFill="1" applyBorder="1">
      <alignment vertical="center"/>
    </xf>
    <xf numFmtId="0" fontId="12" fillId="3" borderId="15" xfId="0" applyFont="1" applyFill="1" applyBorder="1">
      <alignment vertical="center"/>
    </xf>
    <xf numFmtId="0" fontId="12" fillId="3" borderId="15" xfId="0" applyFont="1" applyFill="1" applyBorder="1" applyAlignment="1">
      <alignment vertical="center" wrapText="1"/>
    </xf>
    <xf numFmtId="4" fontId="25" fillId="3" borderId="4" xfId="0" applyNumberFormat="1" applyFont="1" applyFill="1" applyBorder="1" applyAlignment="1">
      <alignment horizontal="right" vertical="center"/>
    </xf>
    <xf numFmtId="0" fontId="13" fillId="3" borderId="15" xfId="0" applyFont="1" applyFill="1" applyBorder="1" applyAlignment="1">
      <alignment vertical="center" wrapText="1"/>
    </xf>
    <xf numFmtId="4" fontId="20" fillId="4" borderId="4" xfId="0" applyNumberFormat="1" applyFont="1" applyFill="1" applyBorder="1" applyAlignment="1">
      <alignment horizontal="right" vertical="center"/>
    </xf>
    <xf numFmtId="0" fontId="28" fillId="3" borderId="15" xfId="0" applyFont="1" applyFill="1" applyBorder="1" applyAlignment="1">
      <alignment vertical="center" wrapText="1"/>
    </xf>
    <xf numFmtId="4" fontId="9" fillId="3" borderId="4" xfId="0" applyNumberFormat="1" applyFont="1" applyFill="1" applyBorder="1" applyAlignment="1">
      <alignment horizontal="right" vertical="center"/>
    </xf>
    <xf numFmtId="4" fontId="20" fillId="4" borderId="4" xfId="3" applyNumberFormat="1" applyFont="1" applyFill="1" applyBorder="1" applyAlignment="1">
      <alignment horizontal="center" vertical="center"/>
    </xf>
    <xf numFmtId="4" fontId="25"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2" fillId="3" borderId="27" xfId="0" applyFont="1" applyFill="1" applyBorder="1">
      <alignment vertical="center"/>
    </xf>
    <xf numFmtId="0" fontId="20" fillId="4" borderId="4" xfId="3" applyFont="1" applyFill="1" applyBorder="1" applyAlignment="1">
      <alignment horizontal="center" vertical="center"/>
    </xf>
    <xf numFmtId="0" fontId="20" fillId="4" borderId="4" xfId="3" applyFont="1" applyFill="1" applyBorder="1" applyAlignment="1">
      <alignment horizontal="center" vertical="center" wrapText="1"/>
    </xf>
    <xf numFmtId="0" fontId="35" fillId="3" borderId="4" xfId="0" applyFont="1" applyFill="1" applyBorder="1" applyAlignment="1">
      <alignment horizontal="center" vertical="center"/>
    </xf>
    <xf numFmtId="0" fontId="12" fillId="3" borderId="4" xfId="0" applyFont="1" applyFill="1" applyBorder="1" applyAlignment="1">
      <alignment vertical="center" wrapText="1"/>
    </xf>
    <xf numFmtId="0" fontId="12" fillId="3" borderId="0" xfId="0" applyFont="1" applyFill="1" applyBorder="1" applyAlignment="1">
      <alignment vertical="center" wrapText="1"/>
    </xf>
    <xf numFmtId="0" fontId="0" fillId="3" borderId="4" xfId="0" applyFont="1" applyFill="1" applyBorder="1">
      <alignment vertical="center"/>
    </xf>
    <xf numFmtId="0" fontId="20" fillId="4" borderId="34" xfId="0" applyFont="1" applyFill="1" applyBorder="1" applyAlignment="1">
      <alignment horizontal="left" vertical="center"/>
    </xf>
    <xf numFmtId="0" fontId="35" fillId="3" borderId="34" xfId="0" applyFont="1" applyFill="1" applyBorder="1" applyAlignment="1">
      <alignment horizontal="right" vertical="center"/>
    </xf>
    <xf numFmtId="4" fontId="35" fillId="3" borderId="34" xfId="0" applyNumberFormat="1" applyFont="1" applyFill="1" applyBorder="1" applyAlignment="1">
      <alignment horizontal="right" vertical="center"/>
    </xf>
    <xf numFmtId="0" fontId="12" fillId="3" borderId="27" xfId="0" applyFont="1" applyFill="1" applyBorder="1" applyAlignment="1">
      <alignment vertical="center" wrapText="1"/>
    </xf>
    <xf numFmtId="0" fontId="12" fillId="3" borderId="29" xfId="0" applyFont="1" applyFill="1" applyBorder="1" applyAlignment="1">
      <alignment vertical="center" wrapText="1"/>
    </xf>
    <xf numFmtId="0" fontId="0" fillId="0" borderId="0" xfId="0" applyFont="1" applyFill="1">
      <alignment vertical="center"/>
    </xf>
    <xf numFmtId="0" fontId="12" fillId="0" borderId="1" xfId="0" applyFont="1" applyFill="1" applyBorder="1">
      <alignment vertical="center"/>
    </xf>
    <xf numFmtId="0" fontId="26" fillId="0" borderId="0" xfId="0" applyFont="1" applyFill="1" applyBorder="1" applyAlignment="1">
      <alignment vertical="center" wrapText="1"/>
    </xf>
    <xf numFmtId="0" fontId="12" fillId="0" borderId="1" xfId="0" applyFont="1" applyFill="1" applyBorder="1" applyAlignment="1">
      <alignment vertical="center" wrapText="1"/>
    </xf>
    <xf numFmtId="0" fontId="12" fillId="0" borderId="26" xfId="0" applyFont="1" applyFill="1" applyBorder="1">
      <alignment vertical="center"/>
    </xf>
    <xf numFmtId="0" fontId="12" fillId="0" borderId="14" xfId="0" applyFont="1" applyFill="1" applyBorder="1" applyAlignment="1">
      <alignment vertical="center" wrapText="1"/>
    </xf>
    <xf numFmtId="0" fontId="13" fillId="0" borderId="14" xfId="0" applyFont="1" applyFill="1" applyBorder="1">
      <alignment vertical="center"/>
    </xf>
    <xf numFmtId="0" fontId="39" fillId="0" borderId="34" xfId="0" applyFont="1" applyBorder="1" applyAlignment="1">
      <alignment horizontal="right" vertical="center"/>
    </xf>
    <xf numFmtId="0" fontId="43" fillId="0" borderId="4" xfId="0" applyFont="1" applyBorder="1" applyAlignment="1">
      <alignment horizontal="left" vertical="center"/>
    </xf>
    <xf numFmtId="0" fontId="43" fillId="0" borderId="4" xfId="0" applyFont="1" applyBorder="1" applyAlignment="1">
      <alignment horizontal="left" vertical="center" wrapText="1"/>
    </xf>
    <xf numFmtId="0" fontId="43" fillId="0" borderId="4" xfId="0" applyFont="1" applyBorder="1" applyAlignment="1">
      <alignment horizontal="right" vertical="center"/>
    </xf>
    <xf numFmtId="0" fontId="12" fillId="0" borderId="26" xfId="0" applyFont="1" applyFill="1" applyBorder="1" applyAlignment="1">
      <alignment vertical="center" wrapText="1"/>
    </xf>
    <xf numFmtId="0" fontId="9" fillId="0" borderId="1" xfId="0" applyFont="1" applyFill="1" applyBorder="1" applyAlignment="1">
      <alignment horizontal="right" vertical="center" wrapText="1"/>
    </xf>
    <xf numFmtId="0" fontId="12" fillId="0" borderId="14" xfId="0" applyFont="1" applyFill="1" applyBorder="1">
      <alignment vertical="center"/>
    </xf>
    <xf numFmtId="0" fontId="9" fillId="0" borderId="26" xfId="0" applyFont="1" applyFill="1" applyBorder="1" applyAlignment="1">
      <alignment horizontal="center" vertical="center"/>
    </xf>
    <xf numFmtId="0" fontId="12" fillId="0" borderId="28" xfId="0" applyFont="1" applyFill="1" applyBorder="1">
      <alignment vertical="center"/>
    </xf>
    <xf numFmtId="0" fontId="12" fillId="0" borderId="15" xfId="0" applyFont="1" applyFill="1" applyBorder="1" applyAlignment="1">
      <alignment vertical="center" wrapText="1"/>
    </xf>
    <xf numFmtId="0" fontId="13" fillId="0" borderId="15" xfId="0" applyFont="1" applyFill="1" applyBorder="1" applyAlignment="1">
      <alignment vertical="center" wrapText="1"/>
    </xf>
    <xf numFmtId="4" fontId="20" fillId="0" borderId="4" xfId="0" applyNumberFormat="1" applyFont="1" applyBorder="1" applyAlignment="1">
      <alignment horizontal="right" vertical="center"/>
    </xf>
    <xf numFmtId="0" fontId="38" fillId="0" borderId="14" xfId="0" applyFont="1" applyFill="1" applyBorder="1" applyAlignment="1">
      <alignment vertical="center"/>
    </xf>
    <xf numFmtId="0" fontId="27" fillId="0" borderId="4" xfId="0" applyFont="1" applyFill="1" applyBorder="1" applyAlignment="1">
      <alignment horizontal="center" vertical="center" wrapText="1"/>
    </xf>
    <xf numFmtId="4" fontId="27" fillId="0" borderId="36" xfId="0" applyNumberFormat="1" applyFont="1" applyBorder="1" applyAlignment="1">
      <alignment horizontal="right" vertical="center"/>
    </xf>
    <xf numFmtId="0" fontId="44" fillId="0" borderId="14" xfId="0" applyFont="1" applyFill="1" applyBorder="1" applyAlignment="1">
      <alignment vertical="center" wrapText="1"/>
    </xf>
    <xf numFmtId="0" fontId="44" fillId="0" borderId="4" xfId="0" applyFont="1" applyFill="1" applyBorder="1" applyAlignment="1">
      <alignment vertical="center" wrapText="1"/>
    </xf>
    <xf numFmtId="0" fontId="45" fillId="0" borderId="14" xfId="0" applyFont="1" applyFill="1" applyBorder="1" applyAlignment="1">
      <alignment vertical="center" wrapText="1"/>
    </xf>
    <xf numFmtId="4" fontId="27" fillId="0" borderId="4" xfId="0" applyNumberFormat="1" applyFont="1" applyBorder="1" applyAlignment="1">
      <alignment horizontal="right" vertical="center"/>
    </xf>
    <xf numFmtId="0" fontId="44" fillId="0" borderId="27" xfId="0" applyFont="1" applyFill="1" applyBorder="1" applyAlignment="1">
      <alignment vertical="center" wrapText="1"/>
    </xf>
    <xf numFmtId="4" fontId="27" fillId="0" borderId="4" xfId="0" applyNumberFormat="1" applyFont="1" applyFill="1" applyBorder="1" applyAlignment="1">
      <alignment horizontal="right" vertical="center"/>
    </xf>
    <xf numFmtId="0" fontId="38" fillId="0" borderId="15" xfId="0" applyFont="1" applyFill="1" applyBorder="1" applyAlignment="1">
      <alignment vertical="center" wrapText="1"/>
    </xf>
    <xf numFmtId="0" fontId="44" fillId="0" borderId="15" xfId="0" applyFont="1" applyFill="1" applyBorder="1" applyAlignment="1">
      <alignment vertical="center" wrapText="1"/>
    </xf>
    <xf numFmtId="0" fontId="45" fillId="0" borderId="15" xfId="0" applyFont="1" applyFill="1" applyBorder="1" applyAlignment="1">
      <alignment vertical="center" wrapText="1"/>
    </xf>
    <xf numFmtId="0" fontId="32" fillId="0" borderId="31" xfId="0" applyFont="1" applyFill="1" applyBorder="1" applyAlignment="1">
      <alignment vertical="center" wrapText="1"/>
    </xf>
    <xf numFmtId="0" fontId="18" fillId="0" borderId="0" xfId="0" applyFont="1" applyFill="1" applyAlignment="1">
      <alignment vertical="center"/>
    </xf>
    <xf numFmtId="0" fontId="46"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42"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14" xfId="0" applyFont="1" applyFill="1" applyBorder="1" applyAlignment="1">
      <alignment vertical="center"/>
    </xf>
    <xf numFmtId="0" fontId="3" fillId="0" borderId="1" xfId="0" applyFont="1" applyFill="1" applyBorder="1" applyAlignment="1">
      <alignment horizontal="center" vertical="center"/>
    </xf>
    <xf numFmtId="0" fontId="9" fillId="0" borderId="26" xfId="0" applyFont="1" applyFill="1" applyBorder="1" applyAlignment="1">
      <alignment horizontal="left" vertical="center"/>
    </xf>
    <xf numFmtId="0" fontId="25" fillId="0" borderId="4" xfId="0" applyFont="1" applyFill="1" applyBorder="1" applyAlignment="1">
      <alignment horizontal="center" vertical="center" wrapText="1"/>
    </xf>
    <xf numFmtId="0" fontId="27" fillId="0" borderId="36" xfId="0" applyFont="1" applyFill="1" applyBorder="1" applyAlignment="1">
      <alignment horizontal="center" vertical="center"/>
    </xf>
    <xf numFmtId="0" fontId="3"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25" fillId="3" borderId="4" xfId="0" applyFont="1" applyFill="1" applyBorder="1" applyAlignment="1">
      <alignment horizontal="center" vertical="center"/>
    </xf>
    <xf numFmtId="0" fontId="28" fillId="3" borderId="14" xfId="0" applyFont="1" applyFill="1" applyBorder="1" applyAlignment="1">
      <alignment vertical="center" wrapText="1"/>
    </xf>
    <xf numFmtId="0" fontId="20" fillId="0" borderId="26" xfId="0" applyFont="1" applyFill="1" applyBorder="1" applyAlignment="1">
      <alignment horizontal="left" vertical="center"/>
    </xf>
    <xf numFmtId="178" fontId="25" fillId="3" borderId="4" xfId="0" applyNumberFormat="1" applyFont="1" applyFill="1" applyBorder="1" applyAlignment="1">
      <alignment horizontal="center" vertical="center" wrapText="1"/>
    </xf>
    <xf numFmtId="178" fontId="3" fillId="3" borderId="1" xfId="0" applyNumberFormat="1" applyFont="1" applyFill="1" applyBorder="1" applyAlignment="1">
      <alignment horizontal="center" vertical="center"/>
    </xf>
    <xf numFmtId="178" fontId="9" fillId="3" borderId="26" xfId="0" applyNumberFormat="1" applyFont="1" applyFill="1" applyBorder="1" applyAlignment="1">
      <alignment horizontal="center" vertical="center"/>
    </xf>
    <xf numFmtId="178" fontId="9" fillId="3" borderId="26" xfId="0" applyNumberFormat="1" applyFont="1" applyFill="1" applyBorder="1" applyAlignment="1">
      <alignment horizontal="right" vertical="center"/>
    </xf>
    <xf numFmtId="0" fontId="28" fillId="3" borderId="14" xfId="0" applyFont="1" applyFill="1" applyBorder="1" applyAlignment="1">
      <alignment horizontal="center" vertical="center" wrapText="1"/>
    </xf>
    <xf numFmtId="0" fontId="27" fillId="3" borderId="4" xfId="0" applyFont="1" applyFill="1" applyBorder="1" applyAlignment="1">
      <alignment horizontal="center" vertical="center"/>
    </xf>
    <xf numFmtId="0" fontId="12" fillId="3" borderId="14"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20" fillId="3" borderId="26" xfId="0" applyFont="1" applyFill="1" applyBorder="1" applyAlignment="1">
      <alignment horizontal="center" vertical="center"/>
    </xf>
    <xf numFmtId="0" fontId="27" fillId="3" borderId="4" xfId="0" applyFont="1" applyFill="1" applyBorder="1" applyAlignment="1">
      <alignment horizontal="center" vertical="center" wrapText="1"/>
    </xf>
    <xf numFmtId="0" fontId="20" fillId="3" borderId="4" xfId="0" applyFont="1" applyFill="1" applyBorder="1" applyAlignment="1">
      <alignment horizontal="center" vertical="center"/>
    </xf>
    <xf numFmtId="0" fontId="33" fillId="3"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26" xfId="0" applyFont="1" applyBorder="1" applyAlignment="1">
      <alignment horizontal="left" vertical="center"/>
    </xf>
    <xf numFmtId="0" fontId="25" fillId="0" borderId="4" xfId="0" applyFont="1" applyFill="1" applyBorder="1" applyAlignment="1">
      <alignment horizontal="center" vertical="center"/>
    </xf>
    <xf numFmtId="49" fontId="10" fillId="0" borderId="4"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xf>
    <xf numFmtId="0" fontId="12"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10" fillId="0" borderId="18" xfId="0" applyNumberFormat="1" applyFont="1" applyFill="1" applyBorder="1" applyAlignment="1" applyProtection="1">
      <alignment horizontal="center" vertical="center"/>
    </xf>
    <xf numFmtId="0" fontId="10" fillId="0" borderId="19" xfId="0" applyNumberFormat="1" applyFont="1" applyFill="1" applyBorder="1" applyAlignment="1" applyProtection="1">
      <alignment horizontal="center" vertical="center"/>
    </xf>
    <xf numFmtId="49" fontId="10" fillId="0" borderId="4" xfId="0" applyNumberFormat="1" applyFont="1" applyFill="1" applyBorder="1" applyAlignment="1" applyProtection="1">
      <alignment horizontal="left" vertical="center" wrapText="1"/>
    </xf>
    <xf numFmtId="0" fontId="10" fillId="0" borderId="20"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xf>
    <xf numFmtId="3" fontId="10" fillId="0" borderId="4" xfId="0" applyNumberFormat="1" applyFont="1" applyFill="1" applyBorder="1" applyAlignment="1" applyProtection="1">
      <alignment horizontal="center" vertical="center"/>
    </xf>
    <xf numFmtId="3" fontId="10" fillId="0" borderId="4" xfId="0" applyNumberFormat="1" applyFont="1" applyFill="1" applyBorder="1" applyAlignment="1" applyProtection="1">
      <alignment horizontal="left"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0" xfId="0" applyFont="1" applyFill="1" applyBorder="1" applyAlignment="1">
      <alignment horizontal="center" vertical="center"/>
    </xf>
    <xf numFmtId="49" fontId="10" fillId="0" borderId="4" xfId="0" applyNumberFormat="1" applyFont="1" applyFill="1" applyBorder="1" applyAlignment="1" applyProtection="1">
      <alignment horizontal="center" vertical="center"/>
    </xf>
    <xf numFmtId="0" fontId="10" fillId="0" borderId="4" xfId="0" applyFont="1" applyFill="1" applyBorder="1" applyAlignment="1">
      <alignment horizontal="center" vertical="center"/>
    </xf>
    <xf numFmtId="0" fontId="24" fillId="0" borderId="4" xfId="0" applyNumberFormat="1" applyFont="1" applyFill="1" applyBorder="1" applyAlignment="1" applyProtection="1">
      <alignment horizontal="center" vertical="center" wrapText="1"/>
    </xf>
    <xf numFmtId="49" fontId="10" fillId="0" borderId="20" xfId="0" applyNumberFormat="1" applyFont="1" applyFill="1" applyBorder="1" applyAlignment="1" applyProtection="1">
      <alignment horizontal="center" vertical="center" wrapText="1"/>
    </xf>
    <xf numFmtId="49" fontId="10" fillId="0" borderId="22" xfId="0" applyNumberFormat="1" applyFont="1" applyFill="1" applyBorder="1" applyAlignment="1" applyProtection="1">
      <alignment horizontal="center" vertical="center" wrapText="1"/>
    </xf>
    <xf numFmtId="49" fontId="10" fillId="0" borderId="2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49" fontId="10" fillId="0" borderId="16"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0" fontId="10" fillId="0" borderId="4" xfId="6" applyFont="1" applyFill="1" applyBorder="1" applyAlignment="1">
      <alignment horizontal="center" vertical="center" wrapText="1"/>
    </xf>
    <xf numFmtId="0" fontId="10" fillId="0" borderId="22" xfId="0" applyNumberFormat="1" applyFont="1" applyFill="1" applyBorder="1" applyAlignment="1" applyProtection="1">
      <alignment horizontal="center" vertical="center"/>
    </xf>
    <xf numFmtId="0" fontId="16" fillId="0" borderId="18" xfId="0" applyNumberFormat="1" applyFont="1" applyFill="1" applyBorder="1" applyAlignment="1" applyProtection="1">
      <alignment horizontal="center" vertical="center" wrapText="1"/>
    </xf>
    <xf numFmtId="0" fontId="1" fillId="0" borderId="4" xfId="0" applyFont="1" applyFill="1" applyBorder="1" applyAlignment="1">
      <alignment horizontal="center" vertical="center"/>
    </xf>
    <xf numFmtId="0" fontId="23" fillId="0" borderId="4"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xf>
    <xf numFmtId="49" fontId="10" fillId="0" borderId="23" xfId="0" applyNumberFormat="1" applyFont="1" applyFill="1" applyBorder="1" applyAlignment="1" applyProtection="1">
      <alignment horizontal="left" vertical="center" wrapText="1"/>
    </xf>
    <xf numFmtId="49" fontId="10" fillId="0" borderId="8" xfId="0" applyNumberFormat="1" applyFont="1" applyFill="1" applyBorder="1" applyAlignment="1" applyProtection="1">
      <alignment horizontal="left" vertical="center" wrapText="1"/>
    </xf>
    <xf numFmtId="49" fontId="10" fillId="0" borderId="24" xfId="0" applyNumberFormat="1" applyFont="1" applyFill="1" applyBorder="1" applyAlignment="1" applyProtection="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49" fontId="10" fillId="0" borderId="1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6" xfId="0" applyNumberFormat="1" applyFont="1" applyFill="1" applyBorder="1" applyAlignment="1" applyProtection="1">
      <alignment horizontal="left" vertical="center" wrapText="1"/>
    </xf>
    <xf numFmtId="0" fontId="10" fillId="0" borderId="19" xfId="0" applyNumberFormat="1" applyFont="1" applyFill="1" applyBorder="1" applyAlignment="1" applyProtection="1">
      <alignment horizontal="left" vertical="center"/>
    </xf>
    <xf numFmtId="0" fontId="10" fillId="0" borderId="20" xfId="0" applyNumberFormat="1" applyFont="1" applyFill="1" applyBorder="1" applyAlignment="1" applyProtection="1">
      <alignment horizontal="left" vertical="center"/>
    </xf>
    <xf numFmtId="0" fontId="10" fillId="0" borderId="21" xfId="0" applyNumberFormat="1" applyFont="1" applyFill="1" applyBorder="1" applyAlignment="1" applyProtection="1">
      <alignment horizontal="left" vertical="center"/>
    </xf>
    <xf numFmtId="0" fontId="10" fillId="0" borderId="22" xfId="0" applyNumberFormat="1" applyFont="1" applyFill="1" applyBorder="1" applyAlignment="1" applyProtection="1">
      <alignment horizontal="left" vertical="center"/>
    </xf>
    <xf numFmtId="0" fontId="10" fillId="0" borderId="0" xfId="0" applyFont="1" applyFill="1" applyBorder="1" applyAlignment="1">
      <alignment horizontal="center" vertical="center"/>
    </xf>
    <xf numFmtId="9" fontId="16" fillId="0" borderId="4" xfId="0" applyNumberFormat="1" applyFont="1" applyFill="1" applyBorder="1" applyAlignment="1" applyProtection="1">
      <alignment horizontal="center" vertical="center" wrapText="1"/>
    </xf>
    <xf numFmtId="9" fontId="12" fillId="0" borderId="4"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0" fontId="1" fillId="0" borderId="0" xfId="0" applyFont="1" applyFill="1" applyAlignment="1">
      <alignment horizontal="center" vertical="center"/>
    </xf>
    <xf numFmtId="0" fontId="17" fillId="0" borderId="4" xfId="0" applyNumberFormat="1" applyFont="1" applyFill="1" applyBorder="1" applyAlignment="1" applyProtection="1">
      <alignment horizontal="center" vertical="center" wrapText="1"/>
    </xf>
    <xf numFmtId="0" fontId="12" fillId="0" borderId="4" xfId="6" applyFont="1" applyFill="1" applyBorder="1" applyAlignment="1">
      <alignment vertical="center" wrapText="1"/>
    </xf>
    <xf numFmtId="0" fontId="12" fillId="0" borderId="4" xfId="0" applyNumberFormat="1" applyFont="1" applyFill="1" applyBorder="1" applyAlignment="1" applyProtection="1">
      <alignment vertical="center" wrapText="1"/>
    </xf>
    <xf numFmtId="0" fontId="17" fillId="0" borderId="4" xfId="0" applyNumberFormat="1" applyFont="1" applyFill="1" applyBorder="1" applyAlignment="1" applyProtection="1">
      <alignment vertical="center" wrapText="1"/>
    </xf>
    <xf numFmtId="0" fontId="12" fillId="0" borderId="11" xfId="0" applyNumberFormat="1" applyFont="1" applyFill="1" applyBorder="1" applyAlignment="1" applyProtection="1">
      <alignment vertical="center" wrapText="1"/>
    </xf>
    <xf numFmtId="0" fontId="17" fillId="0" borderId="12"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center" vertical="center" wrapText="1"/>
    </xf>
    <xf numFmtId="0" fontId="17" fillId="0" borderId="16"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49" fontId="10" fillId="0" borderId="4"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2" fillId="0" borderId="4" xfId="6" applyFont="1" applyBorder="1" applyAlignment="1">
      <alignment horizontal="center" vertical="center" wrapTex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4" xfId="0" applyFont="1" applyFill="1" applyBorder="1" applyAlignment="1">
      <alignment horizontal="left" vertical="center"/>
    </xf>
    <xf numFmtId="3" fontId="10" fillId="0" borderId="4" xfId="0" applyNumberFormat="1"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0" xfId="0" applyFont="1" applyFill="1" applyAlignment="1">
      <alignment horizontal="center" vertical="center"/>
    </xf>
    <xf numFmtId="49" fontId="10" fillId="0" borderId="4" xfId="0" applyNumberFormat="1" applyFont="1" applyFill="1" applyBorder="1" applyAlignment="1">
      <alignment horizontal="center" vertical="center"/>
    </xf>
    <xf numFmtId="0" fontId="10" fillId="0" borderId="18"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wrapText="1"/>
    </xf>
    <xf numFmtId="49" fontId="10" fillId="0" borderId="8"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49" fontId="10" fillId="0" borderId="24"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vertical="center"/>
    </xf>
    <xf numFmtId="0" fontId="10" fillId="0" borderId="21" xfId="0" applyNumberFormat="1" applyFont="1" applyFill="1" applyBorder="1" applyAlignment="1" applyProtection="1">
      <alignment vertical="center"/>
    </xf>
    <xf numFmtId="0" fontId="10" fillId="0" borderId="25" xfId="0" applyNumberFormat="1" applyFont="1" applyFill="1" applyBorder="1" applyAlignment="1" applyProtection="1">
      <alignment horizontal="center" vertical="center"/>
    </xf>
    <xf numFmtId="0" fontId="10" fillId="0" borderId="19"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left" vertical="center" wrapText="1"/>
    </xf>
    <xf numFmtId="0" fontId="10" fillId="0" borderId="21" xfId="0" applyNumberFormat="1" applyFont="1" applyFill="1" applyBorder="1" applyAlignment="1" applyProtection="1">
      <alignment horizontal="left"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6" applyFont="1" applyFill="1" applyBorder="1" applyAlignment="1">
      <alignment horizontal="center" vertical="center" wrapText="1"/>
    </xf>
    <xf numFmtId="0" fontId="12" fillId="0" borderId="12" xfId="6" applyFont="1" applyFill="1" applyBorder="1" applyAlignment="1">
      <alignment horizontal="center" vertical="center" wrapText="1"/>
    </xf>
    <xf numFmtId="0" fontId="12" fillId="0" borderId="4" xfId="6" applyFont="1" applyFill="1" applyBorder="1" applyAlignment="1">
      <alignment horizontal="left" vertical="center" wrapText="1"/>
    </xf>
    <xf numFmtId="0" fontId="12" fillId="0" borderId="4" xfId="6" applyFont="1" applyFill="1" applyBorder="1" applyAlignment="1">
      <alignment horizontal="center" vertical="center" wrapText="1"/>
    </xf>
    <xf numFmtId="179" fontId="10" fillId="0" borderId="4" xfId="0" applyNumberFormat="1" applyFont="1" applyFill="1" applyBorder="1" applyAlignment="1" applyProtection="1">
      <alignment horizontal="left" vertical="center"/>
    </xf>
    <xf numFmtId="4" fontId="10" fillId="0" borderId="4" xfId="0" applyNumberFormat="1" applyFont="1" applyFill="1" applyBorder="1" applyAlignment="1" applyProtection="1">
      <alignment horizontal="left" vertical="center"/>
    </xf>
    <xf numFmtId="49" fontId="12" fillId="0" borderId="4" xfId="0" applyNumberFormat="1" applyFont="1" applyFill="1" applyBorder="1" applyAlignment="1" applyProtection="1">
      <alignment horizontal="center" vertical="center" wrapText="1"/>
    </xf>
    <xf numFmtId="49" fontId="16" fillId="0" borderId="4" xfId="0" applyNumberFormat="1" applyFont="1" applyFill="1" applyBorder="1" applyAlignment="1" applyProtection="1">
      <alignment horizontal="center" vertical="center" wrapText="1"/>
    </xf>
    <xf numFmtId="49" fontId="12" fillId="0" borderId="4" xfId="0" applyNumberFormat="1" applyFont="1" applyFill="1" applyBorder="1" applyAlignment="1">
      <alignment horizontal="center" vertical="center"/>
    </xf>
    <xf numFmtId="49" fontId="19" fillId="0" borderId="4" xfId="0" applyNumberFormat="1" applyFont="1" applyFill="1" applyBorder="1" applyAlignment="1" applyProtection="1">
      <alignment horizontal="center" vertical="center" wrapText="1"/>
    </xf>
    <xf numFmtId="0" fontId="18" fillId="0" borderId="4" xfId="6" applyFont="1" applyFill="1" applyBorder="1" applyAlignment="1">
      <alignment horizontal="left" vertical="center" wrapText="1"/>
    </xf>
    <xf numFmtId="0" fontId="10" fillId="0" borderId="12" xfId="0" applyNumberFormat="1" applyFont="1" applyFill="1" applyBorder="1" applyAlignment="1" applyProtection="1">
      <alignment horizontal="center" vertical="center"/>
    </xf>
    <xf numFmtId="3" fontId="10" fillId="0" borderId="4" xfId="8" applyNumberFormat="1" applyFont="1" applyFill="1" applyBorder="1" applyAlignment="1" applyProtection="1">
      <alignment horizontal="left" vertical="center"/>
    </xf>
    <xf numFmtId="49" fontId="10" fillId="0" borderId="4" xfId="17" applyNumberFormat="1" applyFont="1" applyFill="1" applyBorder="1" applyAlignment="1" applyProtection="1">
      <alignment horizontal="center" vertical="center"/>
    </xf>
    <xf numFmtId="0" fontId="10" fillId="0" borderId="23"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49" fontId="10" fillId="0" borderId="8" xfId="0" applyNumberFormat="1" applyFont="1" applyFill="1" applyBorder="1" applyAlignment="1" applyProtection="1">
      <alignment vertical="center" wrapText="1"/>
    </xf>
    <xf numFmtId="49" fontId="10" fillId="0" borderId="23" xfId="0" applyNumberFormat="1" applyFont="1" applyFill="1" applyBorder="1" applyAlignment="1" applyProtection="1">
      <alignment vertical="center" wrapText="1"/>
    </xf>
    <xf numFmtId="49" fontId="10" fillId="0" borderId="24" xfId="0" applyNumberFormat="1" applyFont="1" applyFill="1" applyBorder="1" applyAlignment="1" applyProtection="1">
      <alignment vertical="center" wrapText="1"/>
    </xf>
    <xf numFmtId="49" fontId="10" fillId="0" borderId="4" xfId="0" applyNumberFormat="1" applyFont="1" applyFill="1" applyBorder="1" applyAlignment="1" applyProtection="1">
      <alignment vertical="center" wrapText="1"/>
    </xf>
    <xf numFmtId="49" fontId="10" fillId="0" borderId="18" xfId="0" applyNumberFormat="1" applyFont="1" applyFill="1" applyBorder="1" applyAlignment="1" applyProtection="1">
      <alignment vertical="center" wrapText="1"/>
    </xf>
    <xf numFmtId="49" fontId="10" fillId="0" borderId="11" xfId="0" applyNumberFormat="1" applyFont="1" applyFill="1" applyBorder="1" applyAlignment="1" applyProtection="1">
      <alignment vertical="center" wrapText="1"/>
    </xf>
    <xf numFmtId="49" fontId="10" fillId="0" borderId="12" xfId="0" applyNumberFormat="1" applyFont="1" applyFill="1" applyBorder="1" applyAlignment="1" applyProtection="1">
      <alignment vertical="center" wrapText="1"/>
    </xf>
    <xf numFmtId="0" fontId="12" fillId="0" borderId="4" xfId="0" applyFont="1" applyFill="1" applyBorder="1" applyAlignment="1">
      <alignment vertical="center"/>
    </xf>
    <xf numFmtId="49" fontId="10" fillId="0" borderId="20" xfId="0" applyNumberFormat="1" applyFont="1" applyFill="1" applyBorder="1" applyAlignment="1" applyProtection="1">
      <alignment vertical="center" wrapText="1"/>
    </xf>
    <xf numFmtId="49" fontId="10" fillId="0" borderId="22" xfId="0" applyNumberFormat="1" applyFont="1" applyFill="1" applyBorder="1" applyAlignment="1" applyProtection="1">
      <alignment vertical="center" wrapText="1"/>
    </xf>
    <xf numFmtId="49" fontId="10" fillId="0" borderId="21" xfId="0" applyNumberFormat="1" applyFont="1" applyFill="1" applyBorder="1" applyAlignment="1" applyProtection="1">
      <alignment vertical="center" wrapText="1"/>
    </xf>
    <xf numFmtId="49" fontId="10" fillId="0" borderId="16" xfId="0" applyNumberFormat="1" applyFont="1" applyFill="1" applyBorder="1" applyAlignment="1" applyProtection="1">
      <alignment vertical="center" wrapText="1"/>
    </xf>
    <xf numFmtId="0" fontId="10" fillId="0" borderId="22" xfId="0" applyNumberFormat="1" applyFont="1" applyFill="1" applyBorder="1" applyAlignment="1" applyProtection="1">
      <alignment vertical="center"/>
    </xf>
    <xf numFmtId="0" fontId="12" fillId="0" borderId="4" xfId="0" applyFont="1" applyFill="1" applyBorder="1" applyAlignment="1">
      <alignment horizontal="left" vertical="center"/>
    </xf>
    <xf numFmtId="49" fontId="10" fillId="0" borderId="18" xfId="0" applyNumberFormat="1" applyFont="1" applyFill="1" applyBorder="1" applyAlignment="1" applyProtection="1">
      <alignment horizontal="left" vertical="center" wrapText="1"/>
    </xf>
    <xf numFmtId="0" fontId="15" fillId="0" borderId="4" xfId="0" applyFont="1" applyFill="1" applyBorder="1" applyAlignment="1">
      <alignment horizontal="left" vertical="center"/>
    </xf>
    <xf numFmtId="0" fontId="10" fillId="0" borderId="4" xfId="0" applyNumberFormat="1" applyFont="1" applyFill="1" applyBorder="1" applyAlignment="1" applyProtection="1">
      <alignment horizontal="left" vertical="center" wrapText="1"/>
    </xf>
    <xf numFmtId="0" fontId="10" fillId="0" borderId="11" xfId="6" applyFont="1" applyBorder="1" applyAlignment="1">
      <alignment horizontal="left" vertical="center" wrapText="1"/>
    </xf>
    <xf numFmtId="0" fontId="14" fillId="0" borderId="12" xfId="0" applyFont="1" applyFill="1" applyBorder="1" applyAlignment="1">
      <alignment horizontal="left" vertical="center"/>
    </xf>
    <xf numFmtId="49" fontId="10" fillId="0" borderId="8" xfId="0" applyNumberFormat="1" applyFont="1" applyBorder="1" applyAlignment="1">
      <alignment horizontal="left" vertical="center" wrapText="1"/>
    </xf>
    <xf numFmtId="49" fontId="10" fillId="0" borderId="23" xfId="0" applyNumberFormat="1" applyFont="1" applyBorder="1" applyAlignment="1">
      <alignment horizontal="left" vertical="center" wrapText="1"/>
    </xf>
    <xf numFmtId="9" fontId="10" fillId="0" borderId="8" xfId="0" applyNumberFormat="1" applyFont="1" applyBorder="1" applyAlignment="1">
      <alignment horizontal="left" vertical="center" wrapText="1"/>
    </xf>
    <xf numFmtId="49" fontId="10" fillId="0" borderId="24"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0" fontId="12" fillId="0" borderId="4" xfId="0" applyFont="1" applyBorder="1" applyAlignment="1">
      <alignment horizontal="left" vertical="center"/>
    </xf>
    <xf numFmtId="49" fontId="10" fillId="0" borderId="18" xfId="0" applyNumberFormat="1" applyFont="1" applyBorder="1" applyAlignment="1">
      <alignment horizontal="left" vertical="center" wrapText="1"/>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49" fontId="10" fillId="0" borderId="4" xfId="0" applyNumberFormat="1" applyFont="1" applyBorder="1" applyAlignment="1">
      <alignment vertical="center" wrapText="1"/>
    </xf>
    <xf numFmtId="0" fontId="12" fillId="0" borderId="4" xfId="0" applyFont="1" applyBorder="1" applyAlignment="1">
      <alignment vertical="center"/>
    </xf>
    <xf numFmtId="0" fontId="10" fillId="0" borderId="4" xfId="0" applyFont="1" applyBorder="1" applyAlignment="1">
      <alignment vertical="center"/>
    </xf>
    <xf numFmtId="3" fontId="10" fillId="0" borderId="4" xfId="0" applyNumberFormat="1" applyFont="1" applyBorder="1" applyAlignment="1">
      <alignment horizontal="left" vertical="center"/>
    </xf>
    <xf numFmtId="0" fontId="11" fillId="0" borderId="11" xfId="18" applyFont="1" applyFill="1" applyBorder="1" applyAlignment="1">
      <alignment horizontal="left" vertical="center" wrapText="1"/>
    </xf>
    <xf numFmtId="0" fontId="11" fillId="0" borderId="12" xfId="18" applyFont="1" applyFill="1" applyBorder="1" applyAlignment="1">
      <alignment horizontal="left" vertical="center" wrapText="1"/>
    </xf>
    <xf numFmtId="49" fontId="12" fillId="0" borderId="11" xfId="18" applyNumberFormat="1" applyFont="1" applyFill="1" applyBorder="1" applyAlignment="1">
      <alignment horizontal="left" vertical="center"/>
    </xf>
    <xf numFmtId="49" fontId="12" fillId="0" borderId="16" xfId="18" applyNumberFormat="1" applyFont="1" applyFill="1" applyBorder="1" applyAlignment="1">
      <alignment horizontal="left" vertical="center"/>
    </xf>
    <xf numFmtId="49" fontId="12" fillId="0" borderId="12" xfId="18" applyNumberFormat="1" applyFont="1" applyFill="1" applyBorder="1" applyAlignment="1">
      <alignment horizontal="left" vertical="center"/>
    </xf>
    <xf numFmtId="0" fontId="11" fillId="0" borderId="4" xfId="19" applyFont="1" applyFill="1" applyBorder="1" applyAlignment="1">
      <alignment horizontal="left" vertical="center" wrapText="1"/>
    </xf>
    <xf numFmtId="49" fontId="12" fillId="0" borderId="4" xfId="19" applyNumberFormat="1" applyFont="1" applyFill="1" applyBorder="1" applyAlignment="1">
      <alignment horizontal="left" vertical="center"/>
    </xf>
    <xf numFmtId="0" fontId="11" fillId="0" borderId="4" xfId="22" applyFont="1" applyFill="1" applyBorder="1" applyAlignment="1">
      <alignment horizontal="left" vertical="center" wrapText="1"/>
    </xf>
    <xf numFmtId="49" fontId="12" fillId="0" borderId="4" xfId="22" applyNumberFormat="1" applyFont="1" applyFill="1" applyBorder="1" applyAlignment="1">
      <alignment horizontal="left" vertical="center"/>
    </xf>
    <xf numFmtId="0" fontId="11" fillId="0" borderId="11" xfId="8" applyFont="1" applyFill="1" applyBorder="1" applyAlignment="1">
      <alignment horizontal="left" vertical="center" wrapText="1"/>
    </xf>
    <xf numFmtId="0" fontId="11" fillId="0" borderId="12" xfId="8" applyFont="1" applyFill="1" applyBorder="1" applyAlignment="1">
      <alignment horizontal="left" vertical="center" wrapText="1"/>
    </xf>
    <xf numFmtId="49" fontId="12" fillId="0" borderId="11" xfId="8" applyNumberFormat="1" applyFont="1" applyFill="1" applyBorder="1" applyAlignment="1">
      <alignment horizontal="left" vertical="center"/>
    </xf>
    <xf numFmtId="49" fontId="12" fillId="0" borderId="16" xfId="8" applyNumberFormat="1" applyFont="1" applyFill="1" applyBorder="1" applyAlignment="1">
      <alignment horizontal="left" vertical="center"/>
    </xf>
    <xf numFmtId="49" fontId="12" fillId="0" borderId="12" xfId="8" applyNumberFormat="1" applyFont="1" applyFill="1" applyBorder="1" applyAlignment="1">
      <alignment horizontal="left" vertical="center"/>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49" fontId="12" fillId="0" borderId="11" xfId="1" applyNumberFormat="1" applyFont="1" applyFill="1" applyBorder="1" applyAlignment="1">
      <alignment horizontal="left" vertical="center"/>
    </xf>
    <xf numFmtId="49" fontId="12" fillId="0" borderId="16" xfId="1" applyNumberFormat="1" applyFont="1" applyFill="1" applyBorder="1" applyAlignment="1">
      <alignment horizontal="left" vertical="center"/>
    </xf>
    <xf numFmtId="49" fontId="12" fillId="0" borderId="12" xfId="1" applyNumberFormat="1" applyFont="1" applyFill="1" applyBorder="1" applyAlignment="1">
      <alignment horizontal="left" vertical="center"/>
    </xf>
    <xf numFmtId="0" fontId="11" fillId="0" borderId="4" xfId="16" applyFont="1" applyFill="1" applyBorder="1" applyAlignment="1">
      <alignment horizontal="left" vertical="center" wrapText="1"/>
    </xf>
    <xf numFmtId="49" fontId="12" fillId="0" borderId="4" xfId="16" applyNumberFormat="1" applyFont="1" applyFill="1" applyBorder="1" applyAlignment="1">
      <alignment horizontal="left" vertical="center"/>
    </xf>
    <xf numFmtId="0" fontId="11" fillId="0" borderId="11" xfId="11" applyFont="1" applyFill="1" applyBorder="1" applyAlignment="1">
      <alignment horizontal="left" vertical="center" wrapText="1"/>
    </xf>
    <xf numFmtId="0" fontId="11" fillId="0" borderId="12" xfId="11" applyFont="1" applyFill="1" applyBorder="1" applyAlignment="1">
      <alignment horizontal="left" vertical="center" wrapText="1"/>
    </xf>
    <xf numFmtId="49" fontId="12" fillId="0" borderId="11" xfId="11" applyNumberFormat="1" applyFont="1" applyFill="1" applyBorder="1" applyAlignment="1">
      <alignment horizontal="left" vertical="center"/>
    </xf>
    <xf numFmtId="49" fontId="12" fillId="0" borderId="16" xfId="11" applyNumberFormat="1" applyFont="1" applyFill="1" applyBorder="1" applyAlignment="1">
      <alignment horizontal="left" vertical="center"/>
    </xf>
    <xf numFmtId="49" fontId="12" fillId="0" borderId="12" xfId="11" applyNumberFormat="1" applyFont="1" applyFill="1" applyBorder="1" applyAlignment="1">
      <alignment horizontal="left" vertical="center"/>
    </xf>
    <xf numFmtId="0" fontId="11" fillId="0" borderId="11" xfId="17" applyFont="1" applyFill="1" applyBorder="1" applyAlignment="1">
      <alignment horizontal="left" vertical="center" wrapText="1"/>
    </xf>
    <xf numFmtId="0" fontId="11" fillId="0" borderId="12" xfId="17" applyFont="1" applyFill="1" applyBorder="1" applyAlignment="1">
      <alignment horizontal="left" vertical="center" wrapText="1"/>
    </xf>
    <xf numFmtId="49" fontId="12" fillId="0" borderId="11" xfId="17" applyNumberFormat="1" applyFont="1" applyFill="1" applyBorder="1" applyAlignment="1">
      <alignment horizontal="left" vertical="center"/>
    </xf>
    <xf numFmtId="49" fontId="12" fillId="0" borderId="16" xfId="17" applyNumberFormat="1" applyFont="1" applyFill="1" applyBorder="1" applyAlignment="1">
      <alignment horizontal="left" vertical="center"/>
    </xf>
    <xf numFmtId="49" fontId="12" fillId="0" borderId="12" xfId="17" applyNumberFormat="1" applyFont="1" applyFill="1" applyBorder="1" applyAlignment="1">
      <alignment horizontal="left" vertical="center"/>
    </xf>
    <xf numFmtId="0" fontId="11" fillId="0" borderId="11" xfId="15" applyFont="1" applyFill="1" applyBorder="1" applyAlignment="1">
      <alignment horizontal="left" vertical="center" wrapText="1"/>
    </xf>
    <xf numFmtId="0" fontId="11" fillId="0" borderId="12" xfId="15" applyFont="1" applyFill="1" applyBorder="1" applyAlignment="1">
      <alignment horizontal="left" vertical="center" wrapText="1"/>
    </xf>
    <xf numFmtId="49" fontId="12" fillId="0" borderId="11" xfId="15" applyNumberFormat="1" applyFont="1" applyFill="1" applyBorder="1" applyAlignment="1">
      <alignment horizontal="left" vertical="center"/>
    </xf>
    <xf numFmtId="49" fontId="12" fillId="0" borderId="16" xfId="15" applyNumberFormat="1" applyFont="1" applyFill="1" applyBorder="1" applyAlignment="1">
      <alignment horizontal="left" vertical="center"/>
    </xf>
    <xf numFmtId="49" fontId="12" fillId="0" borderId="12" xfId="15" applyNumberFormat="1" applyFont="1" applyFill="1" applyBorder="1" applyAlignment="1">
      <alignment horizontal="left" vertical="center"/>
    </xf>
    <xf numFmtId="0" fontId="11" fillId="0" borderId="4" xfId="14" applyFont="1" applyFill="1" applyBorder="1" applyAlignment="1">
      <alignment horizontal="left" vertical="center" wrapText="1"/>
    </xf>
    <xf numFmtId="49" fontId="12" fillId="0" borderId="4" xfId="14" applyNumberFormat="1" applyFont="1" applyFill="1" applyBorder="1" applyAlignment="1">
      <alignment horizontal="left" vertical="center"/>
    </xf>
    <xf numFmtId="0" fontId="11" fillId="0" borderId="11" xfId="4" applyFont="1" applyFill="1" applyBorder="1" applyAlignment="1">
      <alignment horizontal="left" vertical="center" wrapText="1"/>
    </xf>
    <xf numFmtId="0" fontId="11" fillId="0" borderId="12" xfId="4" applyFont="1" applyFill="1" applyBorder="1" applyAlignment="1">
      <alignment horizontal="left" vertical="center" wrapText="1"/>
    </xf>
    <xf numFmtId="49" fontId="12" fillId="0" borderId="11" xfId="4" applyNumberFormat="1" applyFont="1" applyFill="1" applyBorder="1" applyAlignment="1">
      <alignment horizontal="left" vertical="center"/>
    </xf>
    <xf numFmtId="49" fontId="12" fillId="0" borderId="16" xfId="4" applyNumberFormat="1" applyFont="1" applyFill="1" applyBorder="1" applyAlignment="1">
      <alignment horizontal="left" vertical="center"/>
    </xf>
    <xf numFmtId="49" fontId="12" fillId="0" borderId="12" xfId="4" applyNumberFormat="1" applyFont="1" applyFill="1" applyBorder="1" applyAlignment="1">
      <alignment horizontal="left" vertical="center"/>
    </xf>
    <xf numFmtId="0" fontId="11" fillId="0" borderId="11" xfId="12" applyFont="1" applyFill="1" applyBorder="1" applyAlignment="1">
      <alignment horizontal="left" vertical="center" wrapText="1"/>
    </xf>
    <xf numFmtId="0" fontId="11" fillId="0" borderId="12" xfId="12" applyFont="1" applyFill="1" applyBorder="1" applyAlignment="1">
      <alignment horizontal="left" vertical="center" wrapText="1"/>
    </xf>
    <xf numFmtId="49" fontId="12" fillId="0" borderId="11" xfId="12" applyNumberFormat="1" applyFont="1" applyFill="1" applyBorder="1" applyAlignment="1">
      <alignment horizontal="left" vertical="center"/>
    </xf>
    <xf numFmtId="49" fontId="12" fillId="0" borderId="16" xfId="12" applyNumberFormat="1" applyFont="1" applyFill="1" applyBorder="1" applyAlignment="1">
      <alignment horizontal="left" vertical="center"/>
    </xf>
    <xf numFmtId="49" fontId="12" fillId="0" borderId="12" xfId="12" applyNumberFormat="1" applyFont="1" applyFill="1" applyBorder="1" applyAlignment="1">
      <alignment horizontal="left" vertical="center"/>
    </xf>
    <xf numFmtId="0" fontId="11" fillId="0" borderId="11" xfId="2" applyFont="1" applyFill="1" applyBorder="1" applyAlignment="1">
      <alignment horizontal="left" vertical="center" wrapText="1"/>
    </xf>
    <xf numFmtId="0" fontId="11" fillId="0" borderId="12" xfId="2" applyFont="1" applyFill="1" applyBorder="1" applyAlignment="1">
      <alignment horizontal="left" vertical="center" wrapText="1"/>
    </xf>
    <xf numFmtId="49" fontId="12" fillId="0" borderId="11" xfId="2" applyNumberFormat="1" applyFont="1" applyFill="1" applyBorder="1" applyAlignment="1">
      <alignment horizontal="left" vertical="center"/>
    </xf>
    <xf numFmtId="49" fontId="12" fillId="0" borderId="16" xfId="2" applyNumberFormat="1" applyFont="1" applyFill="1" applyBorder="1" applyAlignment="1">
      <alignment horizontal="left" vertical="center"/>
    </xf>
    <xf numFmtId="49" fontId="12" fillId="0" borderId="12" xfId="2" applyNumberFormat="1" applyFont="1" applyFill="1" applyBorder="1" applyAlignment="1">
      <alignment horizontal="left" vertical="center"/>
    </xf>
    <xf numFmtId="0" fontId="11" fillId="0" borderId="11" xfId="13" applyFont="1" applyFill="1" applyBorder="1" applyAlignment="1">
      <alignment horizontal="left" vertical="center" wrapText="1"/>
    </xf>
    <xf numFmtId="0" fontId="11" fillId="0" borderId="12" xfId="13" applyFont="1" applyFill="1" applyBorder="1" applyAlignment="1">
      <alignment horizontal="left" vertical="center" wrapText="1"/>
    </xf>
    <xf numFmtId="49" fontId="12" fillId="0" borderId="11" xfId="13" applyNumberFormat="1" applyFont="1" applyFill="1" applyBorder="1" applyAlignment="1">
      <alignment horizontal="left" vertical="center"/>
    </xf>
    <xf numFmtId="49" fontId="12" fillId="0" borderId="16" xfId="13" applyNumberFormat="1" applyFont="1" applyFill="1" applyBorder="1" applyAlignment="1">
      <alignment horizontal="left" vertical="center"/>
    </xf>
    <xf numFmtId="49" fontId="12" fillId="0" borderId="12" xfId="13"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 xfId="0" applyFont="1" applyFill="1" applyBorder="1" applyAlignment="1" applyProtection="1">
      <alignment horizontal="left" vertical="center"/>
    </xf>
    <xf numFmtId="0" fontId="6" fillId="0" borderId="3" xfId="0" applyFont="1" applyFill="1" applyBorder="1" applyAlignment="1">
      <alignment horizontal="center" vertical="center" wrapText="1"/>
    </xf>
    <xf numFmtId="0" fontId="6" fillId="0" borderId="5" xfId="0" applyFont="1" applyFill="1" applyBorder="1" applyAlignment="1" applyProtection="1">
      <alignment horizontal="center" vertical="center"/>
    </xf>
    <xf numFmtId="0" fontId="6" fillId="0" borderId="8" xfId="0" applyFont="1" applyFill="1" applyBorder="1" applyAlignment="1">
      <alignment horizontal="left" vertical="center" wrapText="1"/>
    </xf>
    <xf numFmtId="0" fontId="6" fillId="0" borderId="1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4"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4" fillId="0" borderId="0" xfId="0" applyFont="1" applyFill="1" applyBorder="1" applyAlignment="1">
      <alignment horizontal="center" vertical="center" wrapText="1"/>
    </xf>
  </cellXfs>
  <cellStyles count="23">
    <cellStyle name="百分比" xfId="21" builtinId="5"/>
    <cellStyle name="常规" xfId="0" builtinId="0"/>
    <cellStyle name="常规 10" xfId="18"/>
    <cellStyle name="常规 11" xfId="12"/>
    <cellStyle name="常规 12" xfId="2"/>
    <cellStyle name="常规 13" xfId="13"/>
    <cellStyle name="常规 14" xfId="15"/>
    <cellStyle name="常规 15" xfId="14"/>
    <cellStyle name="常规 16" xfId="4"/>
    <cellStyle name="常规 17" xfId="9"/>
    <cellStyle name="常规 2" xfId="6"/>
    <cellStyle name="常规 21" xfId="5"/>
    <cellStyle name="常规 22" xfId="10"/>
    <cellStyle name="常规 23" xfId="20"/>
    <cellStyle name="常规 24" xfId="7"/>
    <cellStyle name="常规 27" xfId="3"/>
    <cellStyle name="常规 3" xfId="17"/>
    <cellStyle name="常规 4" xfId="11"/>
    <cellStyle name="常规 5" xfId="8"/>
    <cellStyle name="常规 6" xfId="1"/>
    <cellStyle name="常规 7" xfId="16"/>
    <cellStyle name="常规 8" xfId="19"/>
    <cellStyle name="常规 9"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8.xml"/><Relationship Id="rId61"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externalLink" Target="externalLinks/externalLink11.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ser/13FE-202D/2024&#24180;&#39044;&#31639;&#20844;&#24320;/K:/&#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user/13FE-202D/2024&#24180;&#39044;&#31639;&#20844;&#24320;/K:/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user/13FE-202D/2024&#24180;&#39044;&#31639;&#20844;&#24320;/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user/13FE-202D/2024&#24180;&#39044;&#31639;&#20844;&#24320;/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ser/13FE-202D/2024&#24180;&#39044;&#31639;&#20844;&#24320;/K:/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user/13FE-202D/2024&#24180;&#39044;&#31639;&#20844;&#24320;/K:/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user/13FE-202D/2024&#24180;&#39044;&#31639;&#20844;&#24320;/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user/13FE-202D/2024&#24180;&#39044;&#31639;&#20844;&#24320;/K:/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user/13FE-202D/2024&#24180;&#39044;&#31639;&#20844;&#24320;/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user/13FE-202D/2024&#24180;&#39044;&#31639;&#20844;&#24320;/K:/&#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user/13FE-202D/2024&#24180;&#39044;&#31639;&#20844;&#24320;/K:/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user/13FE-202D/2024&#24180;&#39044;&#31639;&#20844;&#24320;/K:/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3" sqref="A3"/>
    </sheetView>
  </sheetViews>
  <sheetFormatPr defaultColWidth="9" defaultRowHeight="14.25"/>
  <cols>
    <col min="1" max="1" width="123.125" style="355" customWidth="1"/>
    <col min="2" max="16384" width="9" style="355"/>
  </cols>
  <sheetData>
    <row r="1" spans="1:1" ht="137.1" customHeight="1">
      <c r="A1" s="356" t="s">
        <v>0</v>
      </c>
    </row>
    <row r="2" spans="1:1" ht="96" customHeight="1">
      <c r="A2" s="356" t="s">
        <v>1</v>
      </c>
    </row>
    <row r="3" spans="1:1" ht="60" customHeight="1">
      <c r="A3" s="357" t="s">
        <v>2</v>
      </c>
    </row>
  </sheetData>
  <phoneticPr fontId="52"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9" activePane="bottomLeft" state="frozen"/>
      <selection pane="bottomLeft" activeCell="B17" sqref="B17"/>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45"/>
      <c r="B1" s="2"/>
      <c r="C1" s="54"/>
      <c r="D1" s="55"/>
      <c r="E1" s="55"/>
      <c r="F1" s="55"/>
      <c r="G1" s="55"/>
      <c r="H1" s="55"/>
      <c r="I1" s="58" t="s">
        <v>404</v>
      </c>
      <c r="J1" s="47"/>
    </row>
    <row r="2" spans="1:10" ht="22.9" customHeight="1">
      <c r="A2" s="45"/>
      <c r="B2" s="384" t="s">
        <v>405</v>
      </c>
      <c r="C2" s="384"/>
      <c r="D2" s="384"/>
      <c r="E2" s="384"/>
      <c r="F2" s="384"/>
      <c r="G2" s="384"/>
      <c r="H2" s="384"/>
      <c r="I2" s="384"/>
      <c r="J2" s="47" t="s">
        <v>4</v>
      </c>
    </row>
    <row r="3" spans="1:10" ht="19.5" customHeight="1">
      <c r="A3" s="46"/>
      <c r="B3" s="385" t="s">
        <v>6</v>
      </c>
      <c r="C3" s="385"/>
      <c r="D3" s="59"/>
      <c r="E3" s="59"/>
      <c r="F3" s="59"/>
      <c r="G3" s="59"/>
      <c r="H3" s="59"/>
      <c r="I3" s="59" t="s">
        <v>7</v>
      </c>
      <c r="J3" s="60"/>
    </row>
    <row r="4" spans="1:10" ht="24.4" customHeight="1">
      <c r="A4" s="47"/>
      <c r="B4" s="386" t="s">
        <v>406</v>
      </c>
      <c r="C4" s="386" t="s">
        <v>72</v>
      </c>
      <c r="D4" s="386" t="s">
        <v>407</v>
      </c>
      <c r="E4" s="386"/>
      <c r="F4" s="386"/>
      <c r="G4" s="386"/>
      <c r="H4" s="386"/>
      <c r="I4" s="386"/>
      <c r="J4" s="61"/>
    </row>
    <row r="5" spans="1:10" ht="24.4" customHeight="1">
      <c r="A5" s="49"/>
      <c r="B5" s="386"/>
      <c r="C5" s="386"/>
      <c r="D5" s="386" t="s">
        <v>60</v>
      </c>
      <c r="E5" s="363" t="s">
        <v>408</v>
      </c>
      <c r="F5" s="386" t="s">
        <v>409</v>
      </c>
      <c r="G5" s="386"/>
      <c r="H5" s="386"/>
      <c r="I5" s="386" t="s">
        <v>355</v>
      </c>
      <c r="J5" s="61"/>
    </row>
    <row r="6" spans="1:10" ht="24.4" customHeight="1">
      <c r="A6" s="49"/>
      <c r="B6" s="386"/>
      <c r="C6" s="386"/>
      <c r="D6" s="386"/>
      <c r="E6" s="363"/>
      <c r="F6" s="48" t="s">
        <v>273</v>
      </c>
      <c r="G6" s="48" t="s">
        <v>410</v>
      </c>
      <c r="H6" s="48" t="s">
        <v>411</v>
      </c>
      <c r="I6" s="386"/>
      <c r="J6" s="62"/>
    </row>
    <row r="7" spans="1:10" ht="22.9" customHeight="1">
      <c r="A7" s="50"/>
      <c r="B7" s="48"/>
      <c r="C7" s="48" t="s">
        <v>73</v>
      </c>
      <c r="D7" s="56"/>
      <c r="E7" s="56"/>
      <c r="F7" s="56"/>
      <c r="G7" s="56"/>
      <c r="H7" s="56"/>
      <c r="I7" s="56"/>
      <c r="J7" s="63"/>
    </row>
    <row r="8" spans="1:10" ht="22.9" customHeight="1">
      <c r="A8" s="50"/>
      <c r="B8" s="65"/>
      <c r="C8" s="66" t="s">
        <v>73</v>
      </c>
      <c r="D8" s="67" t="s">
        <v>412</v>
      </c>
      <c r="E8" s="67"/>
      <c r="F8" s="67" t="s">
        <v>413</v>
      </c>
      <c r="G8" s="67"/>
      <c r="H8" s="67" t="s">
        <v>413</v>
      </c>
      <c r="I8" s="67" t="s">
        <v>414</v>
      </c>
      <c r="J8" s="63"/>
    </row>
    <row r="9" spans="1:10" ht="22.9" customHeight="1">
      <c r="A9" s="50"/>
      <c r="B9" s="48">
        <v>203001</v>
      </c>
      <c r="C9" s="68" t="s">
        <v>415</v>
      </c>
      <c r="D9" s="69" t="s">
        <v>416</v>
      </c>
      <c r="E9" s="69"/>
      <c r="F9" s="69" t="s">
        <v>417</v>
      </c>
      <c r="G9" s="69"/>
      <c r="H9" s="69" t="s">
        <v>417</v>
      </c>
      <c r="I9" s="69" t="s">
        <v>418</v>
      </c>
      <c r="J9" s="63"/>
    </row>
    <row r="10" spans="1:10" ht="22.9" customHeight="1">
      <c r="A10" s="50"/>
      <c r="B10" s="48">
        <v>203005</v>
      </c>
      <c r="C10" s="68" t="s">
        <v>419</v>
      </c>
      <c r="D10" s="69" t="s">
        <v>420</v>
      </c>
      <c r="E10" s="69"/>
      <c r="F10" s="69"/>
      <c r="G10" s="69"/>
      <c r="H10" s="69"/>
      <c r="I10" s="69" t="s">
        <v>420</v>
      </c>
      <c r="J10" s="63"/>
    </row>
    <row r="11" spans="1:10" ht="22.9" customHeight="1">
      <c r="A11" s="50"/>
      <c r="B11" s="48">
        <v>203006</v>
      </c>
      <c r="C11" s="68" t="s">
        <v>421</v>
      </c>
      <c r="D11" s="69" t="s">
        <v>422</v>
      </c>
      <c r="E11" s="69"/>
      <c r="F11" s="69" t="s">
        <v>423</v>
      </c>
      <c r="G11" s="69"/>
      <c r="H11" s="69" t="s">
        <v>423</v>
      </c>
      <c r="I11" s="69" t="s">
        <v>424</v>
      </c>
      <c r="J11" s="63"/>
    </row>
    <row r="12" spans="1:10" ht="22.9" customHeight="1">
      <c r="A12" s="50"/>
      <c r="B12" s="48">
        <v>203009</v>
      </c>
      <c r="C12" s="68" t="s">
        <v>425</v>
      </c>
      <c r="D12" s="69" t="s">
        <v>426</v>
      </c>
      <c r="E12" s="69"/>
      <c r="F12" s="69" t="s">
        <v>423</v>
      </c>
      <c r="G12" s="69"/>
      <c r="H12" s="69" t="s">
        <v>423</v>
      </c>
      <c r="I12" s="69" t="s">
        <v>427</v>
      </c>
      <c r="J12" s="63"/>
    </row>
    <row r="13" spans="1:10" ht="22.9" customHeight="1">
      <c r="A13" s="50"/>
      <c r="B13" s="48">
        <v>203011</v>
      </c>
      <c r="C13" s="68" t="s">
        <v>428</v>
      </c>
      <c r="D13" s="69" t="s">
        <v>429</v>
      </c>
      <c r="E13" s="69"/>
      <c r="F13" s="69" t="s">
        <v>423</v>
      </c>
      <c r="G13" s="69"/>
      <c r="H13" s="69" t="s">
        <v>423</v>
      </c>
      <c r="I13" s="69" t="s">
        <v>430</v>
      </c>
      <c r="J13" s="63"/>
    </row>
    <row r="14" spans="1:10" ht="22.9" customHeight="1">
      <c r="A14" s="50"/>
      <c r="B14" s="48">
        <v>203013</v>
      </c>
      <c r="C14" s="68" t="s">
        <v>431</v>
      </c>
      <c r="D14" s="69" t="s">
        <v>432</v>
      </c>
      <c r="E14" s="69"/>
      <c r="F14" s="69" t="s">
        <v>423</v>
      </c>
      <c r="G14" s="69"/>
      <c r="H14" s="69" t="s">
        <v>423</v>
      </c>
      <c r="I14" s="69" t="s">
        <v>433</v>
      </c>
      <c r="J14" s="63"/>
    </row>
    <row r="15" spans="1:10" ht="22.9" customHeight="1">
      <c r="A15" s="50"/>
      <c r="B15" s="48">
        <v>203014</v>
      </c>
      <c r="C15" s="68" t="s">
        <v>434</v>
      </c>
      <c r="D15" s="69" t="s">
        <v>435</v>
      </c>
      <c r="E15" s="69"/>
      <c r="F15" s="69" t="s">
        <v>423</v>
      </c>
      <c r="G15" s="69"/>
      <c r="H15" s="69" t="s">
        <v>423</v>
      </c>
      <c r="I15" s="69" t="s">
        <v>436</v>
      </c>
      <c r="J15" s="63"/>
    </row>
    <row r="16" spans="1:10" ht="22.9" customHeight="1">
      <c r="A16" s="50"/>
      <c r="B16" s="48">
        <v>203016</v>
      </c>
      <c r="C16" s="68" t="s">
        <v>437</v>
      </c>
      <c r="D16" s="69" t="s">
        <v>438</v>
      </c>
      <c r="E16" s="69"/>
      <c r="F16" s="69" t="s">
        <v>423</v>
      </c>
      <c r="G16" s="69"/>
      <c r="H16" s="69" t="s">
        <v>423</v>
      </c>
      <c r="I16" s="69" t="s">
        <v>439</v>
      </c>
      <c r="J16" s="63"/>
    </row>
    <row r="17" spans="1:10" ht="22.9" customHeight="1">
      <c r="A17" s="50"/>
      <c r="B17" s="48">
        <v>203019</v>
      </c>
      <c r="C17" s="68" t="s">
        <v>440</v>
      </c>
      <c r="D17" s="69" t="s">
        <v>441</v>
      </c>
      <c r="E17" s="69"/>
      <c r="F17" s="69" t="s">
        <v>423</v>
      </c>
      <c r="G17" s="69"/>
      <c r="H17" s="69" t="s">
        <v>423</v>
      </c>
      <c r="I17" s="69" t="s">
        <v>442</v>
      </c>
      <c r="J17" s="63"/>
    </row>
  </sheetData>
  <mergeCells count="9">
    <mergeCell ref="B2:I2"/>
    <mergeCell ref="B3:C3"/>
    <mergeCell ref="D4:I4"/>
    <mergeCell ref="F5:H5"/>
    <mergeCell ref="B4:B6"/>
    <mergeCell ref="C4:C6"/>
    <mergeCell ref="D5:D6"/>
    <mergeCell ref="E5:E6"/>
    <mergeCell ref="I5:I6"/>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F8" sqref="F8"/>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45"/>
      <c r="B1" s="2"/>
      <c r="C1" s="2"/>
      <c r="D1" s="2"/>
      <c r="E1" s="54"/>
      <c r="F1" s="54"/>
      <c r="G1" s="55"/>
      <c r="H1" s="55"/>
      <c r="I1" s="58" t="s">
        <v>443</v>
      </c>
      <c r="J1" s="47"/>
    </row>
    <row r="2" spans="1:10" ht="22.9" customHeight="1">
      <c r="A2" s="45"/>
      <c r="B2" s="384" t="s">
        <v>444</v>
      </c>
      <c r="C2" s="384"/>
      <c r="D2" s="384"/>
      <c r="E2" s="384"/>
      <c r="F2" s="384"/>
      <c r="G2" s="384"/>
      <c r="H2" s="384"/>
      <c r="I2" s="384"/>
      <c r="J2" s="47"/>
    </row>
    <row r="3" spans="1:10" ht="19.5" customHeight="1">
      <c r="A3" s="46"/>
      <c r="B3" s="385" t="s">
        <v>6</v>
      </c>
      <c r="C3" s="385"/>
      <c r="D3" s="385"/>
      <c r="E3" s="385"/>
      <c r="F3" s="385"/>
      <c r="G3" s="46"/>
      <c r="H3" s="46"/>
      <c r="I3" s="59" t="s">
        <v>7</v>
      </c>
      <c r="J3" s="60"/>
    </row>
    <row r="4" spans="1:10" ht="24.4" customHeight="1">
      <c r="A4" s="47"/>
      <c r="B4" s="386" t="s">
        <v>10</v>
      </c>
      <c r="C4" s="386"/>
      <c r="D4" s="386"/>
      <c r="E4" s="386"/>
      <c r="F4" s="386"/>
      <c r="G4" s="386" t="s">
        <v>445</v>
      </c>
      <c r="H4" s="386"/>
      <c r="I4" s="386"/>
      <c r="J4" s="61"/>
    </row>
    <row r="5" spans="1:10" ht="24.4" customHeight="1">
      <c r="A5" s="49"/>
      <c r="B5" s="386" t="s">
        <v>161</v>
      </c>
      <c r="C5" s="386"/>
      <c r="D5" s="386"/>
      <c r="E5" s="386" t="s">
        <v>71</v>
      </c>
      <c r="F5" s="386" t="s">
        <v>72</v>
      </c>
      <c r="G5" s="386" t="s">
        <v>60</v>
      </c>
      <c r="H5" s="386" t="s">
        <v>157</v>
      </c>
      <c r="I5" s="386" t="s">
        <v>158</v>
      </c>
      <c r="J5" s="61"/>
    </row>
    <row r="6" spans="1:10" ht="24.4" customHeight="1">
      <c r="A6" s="49"/>
      <c r="B6" s="48" t="s">
        <v>162</v>
      </c>
      <c r="C6" s="48" t="s">
        <v>163</v>
      </c>
      <c r="D6" s="48" t="s">
        <v>164</v>
      </c>
      <c r="E6" s="386"/>
      <c r="F6" s="386"/>
      <c r="G6" s="386"/>
      <c r="H6" s="386"/>
      <c r="I6" s="386"/>
      <c r="J6" s="62"/>
    </row>
    <row r="7" spans="1:10" ht="22.9" customHeight="1">
      <c r="A7" s="50"/>
      <c r="B7" s="48"/>
      <c r="C7" s="48"/>
      <c r="D7" s="48"/>
      <c r="E7" s="48"/>
      <c r="F7" s="48" t="s">
        <v>73</v>
      </c>
      <c r="G7" s="56"/>
      <c r="H7" s="56"/>
      <c r="I7" s="56"/>
      <c r="J7" s="63"/>
    </row>
    <row r="8" spans="1:10" ht="22.9" customHeight="1">
      <c r="A8" s="50"/>
      <c r="B8" s="48"/>
      <c r="C8" s="48"/>
      <c r="D8" s="48"/>
      <c r="E8" s="65" t="s">
        <v>446</v>
      </c>
      <c r="F8" s="65"/>
      <c r="G8" s="56"/>
      <c r="H8" s="56"/>
      <c r="I8" s="56"/>
      <c r="J8" s="63"/>
    </row>
    <row r="9" spans="1:10" ht="22.9" customHeight="1">
      <c r="A9" s="50"/>
      <c r="B9" s="48"/>
      <c r="C9" s="48"/>
      <c r="D9" s="48"/>
      <c r="E9" s="65"/>
      <c r="F9" s="65"/>
      <c r="G9" s="56"/>
      <c r="H9" s="56"/>
      <c r="I9" s="56"/>
      <c r="J9" s="63"/>
    </row>
    <row r="10" spans="1:10" ht="22.9" customHeight="1">
      <c r="A10" s="50"/>
      <c r="B10" s="48"/>
      <c r="C10" s="48"/>
      <c r="D10" s="48"/>
      <c r="E10" s="48"/>
      <c r="F10" s="48"/>
      <c r="G10" s="56"/>
      <c r="H10" s="56"/>
      <c r="I10" s="56"/>
      <c r="J10" s="63"/>
    </row>
    <row r="11" spans="1:10" ht="22.9" customHeight="1">
      <c r="A11" s="50"/>
      <c r="B11" s="48"/>
      <c r="C11" s="48"/>
      <c r="D11" s="48"/>
      <c r="E11" s="48"/>
      <c r="F11" s="48"/>
      <c r="G11" s="56"/>
      <c r="H11" s="56"/>
      <c r="I11" s="56"/>
      <c r="J11" s="63"/>
    </row>
    <row r="12" spans="1:10" ht="22.9" customHeight="1">
      <c r="A12" s="50"/>
      <c r="B12" s="48"/>
      <c r="C12" s="48"/>
      <c r="D12" s="48"/>
      <c r="E12" s="48"/>
      <c r="F12" s="48"/>
      <c r="G12" s="56"/>
      <c r="H12" s="56"/>
      <c r="I12" s="56"/>
      <c r="J12" s="63"/>
    </row>
    <row r="13" spans="1:10" ht="22.9" customHeight="1">
      <c r="A13" s="50"/>
      <c r="B13" s="48"/>
      <c r="C13" s="48"/>
      <c r="D13" s="48"/>
      <c r="E13" s="48"/>
      <c r="F13" s="48"/>
      <c r="G13" s="56"/>
      <c r="H13" s="56"/>
      <c r="I13" s="56"/>
      <c r="J13" s="63"/>
    </row>
    <row r="14" spans="1:10" ht="22.9" customHeight="1">
      <c r="A14" s="50"/>
      <c r="B14" s="48"/>
      <c r="C14" s="48"/>
      <c r="D14" s="48"/>
      <c r="E14" s="48"/>
      <c r="F14" s="48"/>
      <c r="G14" s="56"/>
      <c r="H14" s="56"/>
      <c r="I14" s="56"/>
      <c r="J14" s="63"/>
    </row>
    <row r="15" spans="1:10" ht="22.9" customHeight="1">
      <c r="A15" s="50"/>
      <c r="B15" s="48"/>
      <c r="C15" s="48"/>
      <c r="D15" s="48"/>
      <c r="E15" s="48"/>
      <c r="F15" s="48"/>
      <c r="G15" s="56"/>
      <c r="H15" s="56"/>
      <c r="I15" s="56"/>
      <c r="J15" s="63"/>
    </row>
    <row r="16" spans="1:10" ht="22.9" customHeight="1">
      <c r="A16" s="49"/>
      <c r="B16" s="51"/>
      <c r="C16" s="51"/>
      <c r="D16" s="51"/>
      <c r="E16" s="51"/>
      <c r="F16" s="51" t="s">
        <v>24</v>
      </c>
      <c r="G16" s="57"/>
      <c r="H16" s="57"/>
      <c r="I16" s="57"/>
      <c r="J16" s="61"/>
    </row>
    <row r="17" spans="1:10" ht="22.9" customHeight="1">
      <c r="A17" s="49"/>
      <c r="B17" s="51"/>
      <c r="C17" s="51"/>
      <c r="D17" s="51"/>
      <c r="E17" s="51"/>
      <c r="F17" s="51" t="s">
        <v>24</v>
      </c>
      <c r="G17" s="57"/>
      <c r="H17" s="57"/>
      <c r="I17" s="57"/>
      <c r="J17" s="61"/>
    </row>
  </sheetData>
  <mergeCells count="10">
    <mergeCell ref="B2:I2"/>
    <mergeCell ref="B3:F3"/>
    <mergeCell ref="B4:F4"/>
    <mergeCell ref="G4:I4"/>
    <mergeCell ref="B5:D5"/>
    <mergeCell ref="E5:E6"/>
    <mergeCell ref="F5:F6"/>
    <mergeCell ref="G5:G6"/>
    <mergeCell ref="H5:H6"/>
    <mergeCell ref="I5:I6"/>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C8" sqref="C8"/>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45"/>
      <c r="B1" s="2"/>
      <c r="C1" s="54"/>
      <c r="D1" s="55"/>
      <c r="E1" s="55"/>
      <c r="F1" s="55"/>
      <c r="G1" s="55"/>
      <c r="H1" s="55"/>
      <c r="I1" s="58" t="s">
        <v>447</v>
      </c>
      <c r="J1" s="47"/>
    </row>
    <row r="2" spans="1:10" ht="22.9" customHeight="1">
      <c r="A2" s="45"/>
      <c r="B2" s="384" t="s">
        <v>448</v>
      </c>
      <c r="C2" s="384"/>
      <c r="D2" s="384"/>
      <c r="E2" s="384"/>
      <c r="F2" s="384"/>
      <c r="G2" s="384"/>
      <c r="H2" s="384"/>
      <c r="I2" s="384"/>
      <c r="J2" s="47" t="s">
        <v>4</v>
      </c>
    </row>
    <row r="3" spans="1:10" ht="19.5" customHeight="1">
      <c r="A3" s="46"/>
      <c r="B3" s="385" t="s">
        <v>6</v>
      </c>
      <c r="C3" s="385"/>
      <c r="D3" s="59"/>
      <c r="E3" s="59"/>
      <c r="F3" s="59"/>
      <c r="G3" s="59"/>
      <c r="H3" s="59"/>
      <c r="I3" s="59" t="s">
        <v>7</v>
      </c>
      <c r="J3" s="60"/>
    </row>
    <row r="4" spans="1:10" ht="24.4" customHeight="1">
      <c r="A4" s="47"/>
      <c r="B4" s="386" t="s">
        <v>406</v>
      </c>
      <c r="C4" s="386" t="s">
        <v>72</v>
      </c>
      <c r="D4" s="386" t="s">
        <v>407</v>
      </c>
      <c r="E4" s="386"/>
      <c r="F4" s="386"/>
      <c r="G4" s="386"/>
      <c r="H4" s="386"/>
      <c r="I4" s="386"/>
      <c r="J4" s="61"/>
    </row>
    <row r="5" spans="1:10" ht="24.4" customHeight="1">
      <c r="A5" s="49"/>
      <c r="B5" s="386"/>
      <c r="C5" s="386"/>
      <c r="D5" s="386" t="s">
        <v>60</v>
      </c>
      <c r="E5" s="363" t="s">
        <v>408</v>
      </c>
      <c r="F5" s="386" t="s">
        <v>409</v>
      </c>
      <c r="G5" s="386"/>
      <c r="H5" s="386"/>
      <c r="I5" s="386" t="s">
        <v>355</v>
      </c>
      <c r="J5" s="61"/>
    </row>
    <row r="6" spans="1:10" ht="24.4" customHeight="1">
      <c r="A6" s="49"/>
      <c r="B6" s="386"/>
      <c r="C6" s="386"/>
      <c r="D6" s="386"/>
      <c r="E6" s="363"/>
      <c r="F6" s="48" t="s">
        <v>273</v>
      </c>
      <c r="G6" s="48" t="s">
        <v>410</v>
      </c>
      <c r="H6" s="48" t="s">
        <v>411</v>
      </c>
      <c r="I6" s="386"/>
      <c r="J6" s="62"/>
    </row>
    <row r="7" spans="1:10" ht="22.9" customHeight="1">
      <c r="A7" s="50"/>
      <c r="B7" s="48"/>
      <c r="C7" s="48" t="s">
        <v>73</v>
      </c>
      <c r="D7" s="56"/>
      <c r="E7" s="56"/>
      <c r="F7" s="56"/>
      <c r="G7" s="56"/>
      <c r="H7" s="56"/>
      <c r="I7" s="56"/>
      <c r="J7" s="63"/>
    </row>
    <row r="8" spans="1:10" ht="22.9" customHeight="1">
      <c r="A8" s="50"/>
      <c r="B8" s="65"/>
      <c r="C8" s="65" t="s">
        <v>446</v>
      </c>
      <c r="D8" s="56"/>
      <c r="E8" s="56"/>
      <c r="F8" s="56"/>
      <c r="G8" s="56"/>
      <c r="H8" s="56"/>
      <c r="I8" s="56"/>
      <c r="J8" s="63"/>
    </row>
    <row r="9" spans="1:10" ht="22.9" customHeight="1">
      <c r="A9" s="50"/>
      <c r="B9" s="48"/>
      <c r="C9" s="48"/>
      <c r="D9" s="56"/>
      <c r="E9" s="56"/>
      <c r="F9" s="56"/>
      <c r="G9" s="56"/>
      <c r="H9" s="56"/>
      <c r="I9" s="56"/>
      <c r="J9" s="63"/>
    </row>
    <row r="10" spans="1:10" ht="22.9" customHeight="1">
      <c r="A10" s="50"/>
      <c r="B10" s="48"/>
      <c r="C10" s="48"/>
      <c r="D10" s="56"/>
      <c r="E10" s="56"/>
      <c r="F10" s="56"/>
      <c r="G10" s="56"/>
      <c r="H10" s="56"/>
      <c r="I10" s="56"/>
      <c r="J10" s="63"/>
    </row>
    <row r="11" spans="1:10" ht="22.9" customHeight="1">
      <c r="A11" s="50"/>
      <c r="B11" s="48"/>
      <c r="C11" s="48"/>
      <c r="D11" s="56"/>
      <c r="E11" s="56"/>
      <c r="F11" s="56"/>
      <c r="G11" s="56"/>
      <c r="H11" s="56"/>
      <c r="I11" s="56"/>
      <c r="J11" s="63"/>
    </row>
    <row r="12" spans="1:10" ht="22.9" customHeight="1">
      <c r="A12" s="50"/>
      <c r="B12" s="65"/>
      <c r="C12" s="65"/>
      <c r="D12" s="56"/>
      <c r="E12" s="56"/>
      <c r="F12" s="56"/>
      <c r="G12" s="56"/>
      <c r="H12" s="56"/>
      <c r="I12" s="56"/>
      <c r="J12" s="63"/>
    </row>
    <row r="13" spans="1:10" ht="22.9" customHeight="1">
      <c r="A13" s="50"/>
      <c r="B13" s="48"/>
      <c r="C13" s="48"/>
      <c r="D13" s="56"/>
      <c r="E13" s="56"/>
      <c r="F13" s="56"/>
      <c r="G13" s="56"/>
      <c r="H13" s="56"/>
      <c r="I13" s="56"/>
      <c r="J13" s="63"/>
    </row>
    <row r="14" spans="1:10" ht="22.9" customHeight="1">
      <c r="A14" s="50"/>
      <c r="B14" s="48"/>
      <c r="C14" s="48"/>
      <c r="D14" s="56"/>
      <c r="E14" s="56"/>
      <c r="F14" s="56"/>
      <c r="G14" s="56"/>
      <c r="H14" s="56"/>
      <c r="I14" s="56"/>
      <c r="J14" s="63"/>
    </row>
    <row r="15" spans="1:10" ht="22.9" customHeight="1">
      <c r="A15" s="50"/>
      <c r="B15" s="48"/>
      <c r="C15" s="48"/>
      <c r="D15" s="56"/>
      <c r="E15" s="56"/>
      <c r="F15" s="56"/>
      <c r="G15" s="56"/>
      <c r="H15" s="56"/>
      <c r="I15" s="56"/>
      <c r="J15" s="63"/>
    </row>
    <row r="16" spans="1:10" ht="22.9" customHeight="1">
      <c r="A16" s="50"/>
      <c r="B16" s="48"/>
      <c r="C16" s="48"/>
      <c r="D16" s="56"/>
      <c r="E16" s="56"/>
      <c r="F16" s="56"/>
      <c r="G16" s="56"/>
      <c r="H16" s="56"/>
      <c r="I16" s="56"/>
      <c r="J16" s="63"/>
    </row>
    <row r="17" spans="1:10" ht="22.9" customHeight="1">
      <c r="A17" s="50"/>
      <c r="B17" s="48"/>
      <c r="C17" s="48"/>
      <c r="D17" s="56"/>
      <c r="E17" s="56"/>
      <c r="F17" s="56"/>
      <c r="G17" s="56"/>
      <c r="H17" s="56"/>
      <c r="I17" s="56"/>
      <c r="J17" s="63"/>
    </row>
  </sheetData>
  <mergeCells count="9">
    <mergeCell ref="B2:I2"/>
    <mergeCell ref="B3:C3"/>
    <mergeCell ref="D4:I4"/>
    <mergeCell ref="F5:H5"/>
    <mergeCell ref="B4:B6"/>
    <mergeCell ref="C4:C6"/>
    <mergeCell ref="D5:D6"/>
    <mergeCell ref="E5:E6"/>
    <mergeCell ref="I5:I6"/>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pane ySplit="6" topLeftCell="A7" activePane="bottomLeft" state="frozen"/>
      <selection pane="bottomLeft" activeCell="L7" sqref="L7"/>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45"/>
      <c r="B1" s="2"/>
      <c r="C1" s="2"/>
      <c r="D1" s="2"/>
      <c r="E1" s="54"/>
      <c r="F1" s="54"/>
      <c r="G1" s="55"/>
      <c r="H1" s="55"/>
      <c r="I1" s="58" t="s">
        <v>449</v>
      </c>
      <c r="J1" s="47"/>
    </row>
    <row r="2" spans="1:10" ht="22.9" customHeight="1">
      <c r="A2" s="45"/>
      <c r="B2" s="384" t="s">
        <v>450</v>
      </c>
      <c r="C2" s="384"/>
      <c r="D2" s="384"/>
      <c r="E2" s="384"/>
      <c r="F2" s="384"/>
      <c r="G2" s="384"/>
      <c r="H2" s="384"/>
      <c r="I2" s="384"/>
      <c r="J2" s="47" t="s">
        <v>4</v>
      </c>
    </row>
    <row r="3" spans="1:10" ht="19.5" customHeight="1">
      <c r="A3" s="46"/>
      <c r="B3" s="385" t="s">
        <v>6</v>
      </c>
      <c r="C3" s="385"/>
      <c r="D3" s="385"/>
      <c r="E3" s="385"/>
      <c r="F3" s="385"/>
      <c r="G3" s="46"/>
      <c r="H3" s="46"/>
      <c r="I3" s="59" t="s">
        <v>7</v>
      </c>
      <c r="J3" s="60"/>
    </row>
    <row r="4" spans="1:10" ht="24.4" customHeight="1">
      <c r="A4" s="47"/>
      <c r="B4" s="386" t="s">
        <v>10</v>
      </c>
      <c r="C4" s="386"/>
      <c r="D4" s="386"/>
      <c r="E4" s="386"/>
      <c r="F4" s="386"/>
      <c r="G4" s="386" t="s">
        <v>451</v>
      </c>
      <c r="H4" s="386"/>
      <c r="I4" s="386"/>
      <c r="J4" s="61"/>
    </row>
    <row r="5" spans="1:10" ht="24.4" customHeight="1">
      <c r="A5" s="49"/>
      <c r="B5" s="386" t="s">
        <v>161</v>
      </c>
      <c r="C5" s="386"/>
      <c r="D5" s="386"/>
      <c r="E5" s="386" t="s">
        <v>71</v>
      </c>
      <c r="F5" s="386" t="s">
        <v>72</v>
      </c>
      <c r="G5" s="386" t="s">
        <v>60</v>
      </c>
      <c r="H5" s="386" t="s">
        <v>157</v>
      </c>
      <c r="I5" s="386" t="s">
        <v>158</v>
      </c>
      <c r="J5" s="61"/>
    </row>
    <row r="6" spans="1:10" ht="24.4" customHeight="1">
      <c r="A6" s="49"/>
      <c r="B6" s="48" t="s">
        <v>162</v>
      </c>
      <c r="C6" s="48" t="s">
        <v>163</v>
      </c>
      <c r="D6" s="48" t="s">
        <v>164</v>
      </c>
      <c r="E6" s="386"/>
      <c r="F6" s="386"/>
      <c r="G6" s="386"/>
      <c r="H6" s="386"/>
      <c r="I6" s="386"/>
      <c r="J6" s="62"/>
    </row>
    <row r="7" spans="1:10" ht="22.9" customHeight="1">
      <c r="A7" s="50"/>
      <c r="B7" s="48"/>
      <c r="C7" s="48"/>
      <c r="D7" s="48"/>
      <c r="E7" s="48"/>
      <c r="F7" s="48" t="s">
        <v>73</v>
      </c>
      <c r="G7" s="56"/>
      <c r="H7" s="56"/>
      <c r="I7" s="56"/>
      <c r="J7" s="63"/>
    </row>
    <row r="8" spans="1:10" ht="22.9" customHeight="1">
      <c r="A8" s="49"/>
      <c r="B8" s="51"/>
      <c r="C8" s="51"/>
      <c r="D8" s="51"/>
      <c r="E8" s="51" t="s">
        <v>446</v>
      </c>
      <c r="F8" s="51"/>
      <c r="G8" s="57"/>
      <c r="H8" s="57"/>
      <c r="I8" s="57"/>
      <c r="J8" s="61"/>
    </row>
    <row r="9" spans="1:10" ht="22.9" customHeight="1">
      <c r="A9" s="49"/>
      <c r="B9" s="51"/>
      <c r="C9" s="51"/>
      <c r="D9" s="51"/>
      <c r="E9" s="51"/>
      <c r="F9" s="51"/>
      <c r="G9" s="57"/>
      <c r="H9" s="57"/>
      <c r="I9" s="57"/>
      <c r="J9" s="61"/>
    </row>
    <row r="10" spans="1:10" ht="22.9" customHeight="1">
      <c r="A10" s="49"/>
      <c r="B10" s="51"/>
      <c r="C10" s="51"/>
      <c r="D10" s="51"/>
      <c r="E10" s="51"/>
      <c r="F10" s="51"/>
      <c r="G10" s="57"/>
      <c r="H10" s="57"/>
      <c r="I10" s="57"/>
      <c r="J10" s="61"/>
    </row>
    <row r="11" spans="1:10" ht="22.9" customHeight="1">
      <c r="A11" s="49"/>
      <c r="B11" s="51"/>
      <c r="C11" s="51"/>
      <c r="D11" s="51"/>
      <c r="E11" s="51"/>
      <c r="F11" s="51"/>
      <c r="G11" s="57"/>
      <c r="H11" s="57"/>
      <c r="I11" s="57"/>
      <c r="J11" s="61"/>
    </row>
    <row r="12" spans="1:10" ht="22.9" customHeight="1">
      <c r="A12" s="49"/>
      <c r="B12" s="51"/>
      <c r="C12" s="51"/>
      <c r="D12" s="51"/>
      <c r="E12" s="51"/>
      <c r="F12" s="51"/>
      <c r="G12" s="57"/>
      <c r="H12" s="57"/>
      <c r="I12" s="57"/>
      <c r="J12" s="61"/>
    </row>
    <row r="13" spans="1:10" ht="22.9" customHeight="1">
      <c r="A13" s="49"/>
      <c r="B13" s="51"/>
      <c r="C13" s="51"/>
      <c r="D13" s="51"/>
      <c r="E13" s="51"/>
      <c r="F13" s="51"/>
      <c r="G13" s="57"/>
      <c r="H13" s="57"/>
      <c r="I13" s="57"/>
      <c r="J13" s="61"/>
    </row>
    <row r="14" spans="1:10" ht="22.9" customHeight="1">
      <c r="A14" s="49"/>
      <c r="B14" s="51"/>
      <c r="C14" s="51"/>
      <c r="D14" s="51"/>
      <c r="E14" s="51"/>
      <c r="F14" s="51"/>
      <c r="G14" s="57"/>
      <c r="H14" s="57"/>
      <c r="I14" s="57"/>
      <c r="J14" s="61"/>
    </row>
    <row r="15" spans="1:10" ht="22.9" customHeight="1">
      <c r="A15" s="49"/>
      <c r="B15" s="51"/>
      <c r="C15" s="51"/>
      <c r="D15" s="51"/>
      <c r="E15" s="51"/>
      <c r="F15" s="51"/>
      <c r="G15" s="57"/>
      <c r="H15" s="57"/>
      <c r="I15" s="57"/>
      <c r="J15" s="61"/>
    </row>
    <row r="16" spans="1:10" ht="22.9" customHeight="1">
      <c r="A16" s="49"/>
      <c r="B16" s="51"/>
      <c r="C16" s="51"/>
      <c r="D16" s="51"/>
      <c r="E16" s="51"/>
      <c r="F16" s="51" t="s">
        <v>24</v>
      </c>
      <c r="G16" s="57"/>
      <c r="H16" s="57"/>
      <c r="I16" s="57"/>
      <c r="J16" s="61"/>
    </row>
    <row r="17" spans="1:10" ht="22.9" customHeight="1">
      <c r="A17" s="49"/>
      <c r="B17" s="51"/>
      <c r="C17" s="51"/>
      <c r="D17" s="51"/>
      <c r="E17" s="51"/>
      <c r="F17" s="51" t="s">
        <v>452</v>
      </c>
      <c r="G17" s="57"/>
      <c r="H17" s="57"/>
      <c r="I17" s="57"/>
      <c r="J17" s="62"/>
    </row>
    <row r="18" spans="1:10" ht="9.75" customHeight="1">
      <c r="A18" s="52"/>
      <c r="B18" s="53"/>
      <c r="C18" s="53"/>
      <c r="D18" s="53"/>
      <c r="E18" s="53"/>
      <c r="F18" s="52"/>
      <c r="G18" s="52"/>
      <c r="H18" s="52"/>
      <c r="I18" s="52"/>
      <c r="J18" s="64"/>
    </row>
  </sheetData>
  <mergeCells count="10">
    <mergeCell ref="B2:I2"/>
    <mergeCell ref="B3:F3"/>
    <mergeCell ref="B4:F4"/>
    <mergeCell ref="G4:I4"/>
    <mergeCell ref="B5:D5"/>
    <mergeCell ref="E5:E6"/>
    <mergeCell ref="F5:F6"/>
    <mergeCell ref="G5:G6"/>
    <mergeCell ref="H5:H6"/>
    <mergeCell ref="I5:I6"/>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44" customWidth="1"/>
    <col min="6" max="6" width="17.75" style="44"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453</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457</v>
      </c>
      <c r="D4" s="408"/>
      <c r="E4" s="408"/>
      <c r="F4" s="408"/>
      <c r="G4" s="408"/>
      <c r="H4" s="408"/>
      <c r="I4" s="408"/>
      <c r="J4" s="408"/>
      <c r="K4" s="17"/>
      <c r="L4" s="17"/>
      <c r="M4" s="17"/>
    </row>
    <row r="5" spans="2:13" ht="24.95" customHeight="1">
      <c r="B5" s="12" t="s">
        <v>458</v>
      </c>
      <c r="C5" s="408" t="s">
        <v>415</v>
      </c>
      <c r="D5" s="408"/>
      <c r="E5" s="408"/>
      <c r="F5" s="408"/>
      <c r="G5" s="408"/>
      <c r="H5" s="408"/>
      <c r="I5" s="408"/>
      <c r="J5" s="408"/>
      <c r="K5" s="17"/>
      <c r="L5" s="17"/>
      <c r="M5" s="17"/>
    </row>
    <row r="6" spans="2:13" ht="24.95" customHeight="1">
      <c r="B6" s="391" t="s">
        <v>459</v>
      </c>
      <c r="C6" s="401" t="s">
        <v>460</v>
      </c>
      <c r="D6" s="401"/>
      <c r="E6" s="392"/>
      <c r="F6" s="402">
        <v>20</v>
      </c>
      <c r="G6" s="403"/>
      <c r="H6" s="403"/>
      <c r="I6" s="403"/>
      <c r="J6" s="403"/>
      <c r="K6" s="17"/>
      <c r="L6" s="17"/>
      <c r="M6" s="17"/>
    </row>
    <row r="7" spans="2:13" ht="24.95" customHeight="1">
      <c r="B7" s="392"/>
      <c r="C7" s="401" t="s">
        <v>461</v>
      </c>
      <c r="D7" s="401"/>
      <c r="E7" s="392"/>
      <c r="F7" s="402">
        <v>20</v>
      </c>
      <c r="G7" s="403"/>
      <c r="H7" s="403"/>
      <c r="I7" s="403"/>
      <c r="J7" s="403"/>
      <c r="K7" s="17"/>
      <c r="L7" s="17"/>
      <c r="M7" s="17"/>
    </row>
    <row r="8" spans="2:13" ht="24.95" customHeight="1">
      <c r="B8" s="392"/>
      <c r="C8" s="401" t="s">
        <v>462</v>
      </c>
      <c r="D8" s="401"/>
      <c r="E8" s="392"/>
      <c r="F8" s="402"/>
      <c r="G8" s="403"/>
      <c r="H8" s="403"/>
      <c r="I8" s="403"/>
      <c r="J8" s="403"/>
      <c r="K8" s="17"/>
      <c r="L8" s="17"/>
      <c r="M8" s="17"/>
    </row>
    <row r="9" spans="2:13" ht="24.95" customHeight="1">
      <c r="B9" s="391" t="s">
        <v>463</v>
      </c>
      <c r="C9" s="395" t="s">
        <v>464</v>
      </c>
      <c r="D9" s="395"/>
      <c r="E9" s="387"/>
      <c r="F9" s="387"/>
      <c r="G9" s="395"/>
      <c r="H9" s="395"/>
      <c r="I9" s="395"/>
      <c r="J9" s="395"/>
      <c r="K9" s="17"/>
      <c r="L9" s="17"/>
      <c r="M9" s="17"/>
    </row>
    <row r="10" spans="2:13" ht="24.95" customHeight="1">
      <c r="B10" s="391"/>
      <c r="C10" s="395"/>
      <c r="D10" s="395"/>
      <c r="E10" s="387"/>
      <c r="F10" s="387"/>
      <c r="G10" s="395"/>
      <c r="H10" s="395"/>
      <c r="I10" s="395"/>
      <c r="J10" s="395"/>
      <c r="K10" s="17"/>
      <c r="L10" s="17"/>
      <c r="M10" s="17"/>
    </row>
    <row r="11" spans="2:13" ht="24.95" customHeight="1">
      <c r="B11" s="392" t="s">
        <v>465</v>
      </c>
      <c r="C11" s="12" t="s">
        <v>466</v>
      </c>
      <c r="D11" s="12" t="s">
        <v>467</v>
      </c>
      <c r="E11" s="392" t="s">
        <v>468</v>
      </c>
      <c r="F11" s="392"/>
      <c r="G11" s="401" t="s">
        <v>469</v>
      </c>
      <c r="H11" s="401"/>
      <c r="I11" s="401"/>
      <c r="J11" s="401"/>
      <c r="K11" s="17"/>
      <c r="L11" s="17"/>
      <c r="M11" s="17"/>
    </row>
    <row r="12" spans="2:13" ht="24.95" customHeight="1">
      <c r="B12" s="392"/>
      <c r="C12" s="392" t="s">
        <v>470</v>
      </c>
      <c r="D12" s="14" t="s">
        <v>471</v>
      </c>
      <c r="E12" s="396" t="s">
        <v>472</v>
      </c>
      <c r="F12" s="397"/>
      <c r="G12" s="390" t="s">
        <v>473</v>
      </c>
      <c r="H12" s="390"/>
      <c r="I12" s="390"/>
      <c r="J12" s="390"/>
      <c r="K12" s="17"/>
      <c r="L12" s="17"/>
      <c r="M12" s="17"/>
    </row>
    <row r="13" spans="2:13" ht="24" customHeight="1">
      <c r="B13" s="392"/>
      <c r="C13" s="392"/>
      <c r="D13" s="393" t="s">
        <v>474</v>
      </c>
      <c r="E13" s="387" t="s">
        <v>475</v>
      </c>
      <c r="F13" s="387"/>
      <c r="G13" s="389" t="s">
        <v>476</v>
      </c>
      <c r="H13" s="390"/>
      <c r="I13" s="390"/>
      <c r="J13" s="390"/>
    </row>
    <row r="14" spans="2:13" ht="24" customHeight="1">
      <c r="B14" s="392"/>
      <c r="C14" s="392"/>
      <c r="D14" s="394"/>
      <c r="E14" s="387" t="s">
        <v>477</v>
      </c>
      <c r="F14" s="387"/>
      <c r="G14" s="398" t="s">
        <v>478</v>
      </c>
      <c r="H14" s="399"/>
      <c r="I14" s="399"/>
      <c r="J14" s="400"/>
    </row>
    <row r="15" spans="2:13" ht="24" customHeight="1">
      <c r="B15" s="392"/>
      <c r="C15" s="392"/>
      <c r="D15" s="14" t="s">
        <v>479</v>
      </c>
      <c r="E15" s="387" t="s">
        <v>480</v>
      </c>
      <c r="F15" s="387"/>
      <c r="G15" s="390" t="s">
        <v>481</v>
      </c>
      <c r="H15" s="390"/>
      <c r="I15" s="390"/>
      <c r="J15" s="390"/>
    </row>
    <row r="16" spans="2:13" ht="24" customHeight="1">
      <c r="B16" s="392"/>
      <c r="C16" s="392"/>
      <c r="D16" s="14" t="s">
        <v>482</v>
      </c>
      <c r="E16" s="387" t="s">
        <v>483</v>
      </c>
      <c r="F16" s="387"/>
      <c r="G16" s="389" t="s">
        <v>484</v>
      </c>
      <c r="H16" s="390"/>
      <c r="I16" s="390"/>
      <c r="J16" s="390"/>
    </row>
    <row r="17" spans="2:10" ht="53.1" customHeight="1">
      <c r="B17" s="392"/>
      <c r="C17" s="392" t="s">
        <v>485</v>
      </c>
      <c r="D17" s="13" t="s">
        <v>486</v>
      </c>
      <c r="E17" s="387" t="s">
        <v>487</v>
      </c>
      <c r="F17" s="387"/>
      <c r="G17" s="389" t="s">
        <v>488</v>
      </c>
      <c r="H17" s="390"/>
      <c r="I17" s="390"/>
      <c r="J17" s="390"/>
    </row>
    <row r="18" spans="2:10" ht="24">
      <c r="B18" s="392"/>
      <c r="C18" s="392"/>
      <c r="D18" s="13" t="s">
        <v>489</v>
      </c>
      <c r="E18" s="387" t="s">
        <v>490</v>
      </c>
      <c r="F18" s="387"/>
      <c r="G18" s="388" t="s">
        <v>491</v>
      </c>
      <c r="H18" s="388"/>
      <c r="I18" s="388"/>
      <c r="J18" s="388"/>
    </row>
    <row r="19" spans="2:10" ht="33" customHeight="1">
      <c r="B19" s="392"/>
      <c r="C19" s="14" t="s">
        <v>492</v>
      </c>
      <c r="D19" s="13" t="s">
        <v>493</v>
      </c>
      <c r="E19" s="387" t="s">
        <v>494</v>
      </c>
      <c r="F19" s="387"/>
      <c r="G19" s="389" t="s">
        <v>495</v>
      </c>
      <c r="H19" s="390"/>
      <c r="I19" s="390"/>
      <c r="J19" s="390"/>
    </row>
  </sheetData>
  <mergeCells count="35">
    <mergeCell ref="B2:J2"/>
    <mergeCell ref="B3:J3"/>
    <mergeCell ref="C4:J4"/>
    <mergeCell ref="C5:J5"/>
    <mergeCell ref="C6:E6"/>
    <mergeCell ref="F6:J6"/>
    <mergeCell ref="C7:E7"/>
    <mergeCell ref="F7:J7"/>
    <mergeCell ref="C8:E8"/>
    <mergeCell ref="F8:J8"/>
    <mergeCell ref="E11:F11"/>
    <mergeCell ref="G11:J11"/>
    <mergeCell ref="G17:J17"/>
    <mergeCell ref="E12:F12"/>
    <mergeCell ref="G12:J12"/>
    <mergeCell ref="E13:F13"/>
    <mergeCell ref="G13:J13"/>
    <mergeCell ref="E14:F14"/>
    <mergeCell ref="G14:J14"/>
    <mergeCell ref="E18:F18"/>
    <mergeCell ref="G18:J18"/>
    <mergeCell ref="E19:F19"/>
    <mergeCell ref="G19:J19"/>
    <mergeCell ref="B6:B8"/>
    <mergeCell ref="B9:B10"/>
    <mergeCell ref="B11:B19"/>
    <mergeCell ref="C12:C16"/>
    <mergeCell ref="C17:C18"/>
    <mergeCell ref="D13:D14"/>
    <mergeCell ref="C9:J10"/>
    <mergeCell ref="E15:F15"/>
    <mergeCell ref="G15:J15"/>
    <mergeCell ref="E16:F16"/>
    <mergeCell ref="G16:J16"/>
    <mergeCell ref="E17:F17"/>
  </mergeCells>
  <phoneticPr fontId="52" type="noConversion"/>
  <dataValidations count="1">
    <dataValidation type="list" allowBlank="1" showInputMessage="1" showErrorMessage="1" sqref="M4">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workbookViewId="0">
      <selection activeCell="L9" sqref="L9"/>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496</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497</v>
      </c>
      <c r="D4" s="408"/>
      <c r="E4" s="408"/>
      <c r="F4" s="408"/>
      <c r="G4" s="408"/>
      <c r="H4" s="408"/>
      <c r="I4" s="408"/>
      <c r="J4" s="408"/>
      <c r="K4" s="17"/>
      <c r="L4" s="17"/>
      <c r="M4" s="17"/>
    </row>
    <row r="5" spans="2:13" ht="24.95" customHeight="1">
      <c r="B5" s="12" t="s">
        <v>458</v>
      </c>
      <c r="C5" s="408" t="s">
        <v>498</v>
      </c>
      <c r="D5" s="408"/>
      <c r="E5" s="408"/>
      <c r="F5" s="408"/>
      <c r="G5" s="408"/>
      <c r="H5" s="408"/>
      <c r="I5" s="408"/>
      <c r="J5" s="408"/>
      <c r="K5" s="17"/>
      <c r="L5" s="17"/>
      <c r="M5" s="17"/>
    </row>
    <row r="6" spans="2:13" ht="24.95" customHeight="1">
      <c r="B6" s="391" t="s">
        <v>459</v>
      </c>
      <c r="C6" s="401" t="s">
        <v>460</v>
      </c>
      <c r="D6" s="401"/>
      <c r="E6" s="401"/>
      <c r="F6" s="403">
        <v>16</v>
      </c>
      <c r="G6" s="403"/>
      <c r="H6" s="403"/>
      <c r="I6" s="403"/>
      <c r="J6" s="403"/>
      <c r="K6" s="17"/>
      <c r="L6" s="17"/>
      <c r="M6" s="17"/>
    </row>
    <row r="7" spans="2:13" ht="24.95" customHeight="1">
      <c r="B7" s="392"/>
      <c r="C7" s="401" t="s">
        <v>461</v>
      </c>
      <c r="D7" s="401"/>
      <c r="E7" s="401"/>
      <c r="F7" s="403">
        <v>16</v>
      </c>
      <c r="G7" s="403"/>
      <c r="H7" s="403"/>
      <c r="I7" s="403"/>
      <c r="J7" s="403"/>
      <c r="K7" s="17"/>
      <c r="L7" s="17"/>
      <c r="M7" s="17"/>
    </row>
    <row r="8" spans="2:13" ht="24.95" customHeight="1">
      <c r="B8" s="392"/>
      <c r="C8" s="401" t="s">
        <v>462</v>
      </c>
      <c r="D8" s="401"/>
      <c r="E8" s="401"/>
      <c r="F8" s="403">
        <v>0</v>
      </c>
      <c r="G8" s="403"/>
      <c r="H8" s="403"/>
      <c r="I8" s="403"/>
      <c r="J8" s="403"/>
      <c r="K8" s="17"/>
      <c r="L8" s="17"/>
      <c r="M8" s="17"/>
    </row>
    <row r="9" spans="2:13" ht="24.95" customHeight="1">
      <c r="B9" s="391" t="s">
        <v>463</v>
      </c>
      <c r="C9" s="395" t="s">
        <v>499</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396" t="s">
        <v>500</v>
      </c>
      <c r="F12" s="397"/>
      <c r="G12" s="396" t="s">
        <v>501</v>
      </c>
      <c r="H12" s="418"/>
      <c r="I12" s="418"/>
      <c r="J12" s="397"/>
      <c r="K12" s="17"/>
      <c r="L12" s="17"/>
      <c r="M12" s="17"/>
    </row>
    <row r="13" spans="2:13" ht="38.1" customHeight="1">
      <c r="B13" s="392"/>
      <c r="C13" s="392"/>
      <c r="D13" s="392"/>
      <c r="E13" s="390"/>
      <c r="F13" s="390"/>
      <c r="G13" s="419"/>
      <c r="H13" s="419"/>
      <c r="I13" s="419"/>
      <c r="J13" s="419"/>
      <c r="K13" s="18"/>
      <c r="L13" s="18"/>
      <c r="M13" s="18"/>
    </row>
    <row r="14" spans="2:13" ht="24" customHeight="1">
      <c r="B14" s="392"/>
      <c r="C14" s="392"/>
      <c r="D14" s="392"/>
      <c r="E14" s="420"/>
      <c r="F14" s="420"/>
      <c r="G14" s="420"/>
      <c r="H14" s="420"/>
      <c r="I14" s="420"/>
      <c r="J14" s="420"/>
    </row>
    <row r="15" spans="2:13" ht="24" customHeight="1">
      <c r="B15" s="392"/>
      <c r="C15" s="392"/>
      <c r="D15" s="14" t="s">
        <v>474</v>
      </c>
      <c r="E15" s="387" t="s">
        <v>502</v>
      </c>
      <c r="F15" s="387"/>
      <c r="G15" s="411" t="s">
        <v>503</v>
      </c>
      <c r="H15" s="412"/>
      <c r="I15" s="412"/>
      <c r="J15" s="413"/>
    </row>
    <row r="16" spans="2:13" ht="24" customHeight="1">
      <c r="B16" s="392"/>
      <c r="C16" s="392"/>
      <c r="D16" s="14" t="s">
        <v>479</v>
      </c>
      <c r="E16" s="387" t="s">
        <v>504</v>
      </c>
      <c r="F16" s="387"/>
      <c r="G16" s="414" t="s">
        <v>505</v>
      </c>
      <c r="H16" s="415"/>
      <c r="I16" s="415"/>
      <c r="J16" s="416"/>
    </row>
    <row r="17" spans="2:10" ht="24" customHeight="1">
      <c r="B17" s="392"/>
      <c r="C17" s="392"/>
      <c r="D17" s="14" t="s">
        <v>482</v>
      </c>
      <c r="E17" s="417" t="s">
        <v>506</v>
      </c>
      <c r="F17" s="417"/>
      <c r="G17" s="391" t="s">
        <v>507</v>
      </c>
      <c r="H17" s="410"/>
      <c r="I17" s="410"/>
      <c r="J17" s="410"/>
    </row>
    <row r="18" spans="2:10" ht="24">
      <c r="B18" s="392"/>
      <c r="C18" s="392" t="s">
        <v>485</v>
      </c>
      <c r="D18" s="13" t="s">
        <v>486</v>
      </c>
      <c r="E18" s="391" t="s">
        <v>508</v>
      </c>
      <c r="F18" s="410"/>
      <c r="G18" s="391" t="s">
        <v>509</v>
      </c>
      <c r="H18" s="410"/>
      <c r="I18" s="410"/>
      <c r="J18" s="410"/>
    </row>
    <row r="19" spans="2:10" ht="24">
      <c r="B19" s="392"/>
      <c r="C19" s="392"/>
      <c r="D19" s="13" t="s">
        <v>510</v>
      </c>
      <c r="E19" s="391" t="s">
        <v>511</v>
      </c>
      <c r="F19" s="410"/>
      <c r="G19" s="391" t="s">
        <v>509</v>
      </c>
      <c r="H19" s="410"/>
      <c r="I19" s="410"/>
      <c r="J19" s="410"/>
    </row>
    <row r="20" spans="2:10" ht="24">
      <c r="B20" s="392"/>
      <c r="C20" s="392"/>
      <c r="D20" s="13" t="s">
        <v>512</v>
      </c>
      <c r="E20" s="387"/>
      <c r="F20" s="387"/>
      <c r="G20" s="409"/>
      <c r="H20" s="409"/>
      <c r="I20" s="409"/>
      <c r="J20" s="409"/>
    </row>
    <row r="21" spans="2:10" ht="24">
      <c r="B21" s="392"/>
      <c r="C21" s="392"/>
      <c r="D21" s="13" t="s">
        <v>489</v>
      </c>
      <c r="E21" s="387" t="s">
        <v>513</v>
      </c>
      <c r="F21" s="387"/>
      <c r="G21" s="409" t="s">
        <v>509</v>
      </c>
      <c r="H21" s="409"/>
      <c r="I21" s="409"/>
      <c r="J21" s="409"/>
    </row>
    <row r="22" spans="2:10" ht="33" customHeight="1">
      <c r="B22" s="392"/>
      <c r="C22" s="14" t="s">
        <v>492</v>
      </c>
      <c r="D22" s="13" t="s">
        <v>493</v>
      </c>
      <c r="E22" s="391" t="s">
        <v>514</v>
      </c>
      <c r="F22" s="410"/>
      <c r="G22" s="391" t="s">
        <v>515</v>
      </c>
      <c r="H22" s="410"/>
      <c r="I22" s="410"/>
      <c r="J22" s="410"/>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516</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517</v>
      </c>
      <c r="D4" s="408"/>
      <c r="E4" s="408"/>
      <c r="F4" s="408"/>
      <c r="G4" s="408"/>
      <c r="H4" s="408"/>
      <c r="I4" s="408"/>
      <c r="J4" s="408"/>
      <c r="K4" s="17"/>
      <c r="L4" s="17"/>
      <c r="M4" s="17"/>
    </row>
    <row r="5" spans="2:13" s="1" customFormat="1" ht="24.95" customHeight="1">
      <c r="B5" s="12" t="s">
        <v>458</v>
      </c>
      <c r="C5" s="408" t="s">
        <v>498</v>
      </c>
      <c r="D5" s="408"/>
      <c r="E5" s="408"/>
      <c r="F5" s="408"/>
      <c r="G5" s="408"/>
      <c r="H5" s="408"/>
      <c r="I5" s="408"/>
      <c r="J5" s="408"/>
      <c r="K5" s="17"/>
      <c r="L5" s="17"/>
      <c r="M5" s="17"/>
    </row>
    <row r="6" spans="2:13" s="1" customFormat="1" ht="24.95" customHeight="1">
      <c r="B6" s="391" t="s">
        <v>459</v>
      </c>
      <c r="C6" s="401" t="s">
        <v>460</v>
      </c>
      <c r="D6" s="401"/>
      <c r="E6" s="401"/>
      <c r="F6" s="403">
        <v>295</v>
      </c>
      <c r="G6" s="403"/>
      <c r="H6" s="403"/>
      <c r="I6" s="403"/>
      <c r="J6" s="403"/>
      <c r="K6" s="17"/>
      <c r="L6" s="17"/>
      <c r="M6" s="17"/>
    </row>
    <row r="7" spans="2:13" s="1" customFormat="1" ht="24.95" customHeight="1">
      <c r="B7" s="392"/>
      <c r="C7" s="401" t="s">
        <v>461</v>
      </c>
      <c r="D7" s="401"/>
      <c r="E7" s="401"/>
      <c r="F7" s="403">
        <v>295</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518</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21" t="s">
        <v>500</v>
      </c>
      <c r="F12" s="410"/>
      <c r="G12" s="421" t="s">
        <v>519</v>
      </c>
      <c r="H12" s="410"/>
      <c r="I12" s="410"/>
      <c r="J12" s="410"/>
      <c r="K12" s="17"/>
      <c r="L12" s="17"/>
      <c r="M12" s="17"/>
    </row>
    <row r="13" spans="2:13" s="1" customFormat="1" ht="38.1" customHeight="1">
      <c r="B13" s="392"/>
      <c r="C13" s="392"/>
      <c r="D13" s="392"/>
      <c r="E13" s="410"/>
      <c r="F13" s="410"/>
      <c r="G13" s="410"/>
      <c r="H13" s="410"/>
      <c r="I13" s="410"/>
      <c r="J13" s="410"/>
      <c r="K13" s="18"/>
      <c r="L13" s="18"/>
      <c r="M13" s="18"/>
    </row>
    <row r="14" spans="2:13" s="1" customFormat="1" ht="24" customHeight="1">
      <c r="B14" s="392"/>
      <c r="C14" s="392"/>
      <c r="D14" s="392"/>
      <c r="E14" s="410"/>
      <c r="F14" s="410"/>
      <c r="G14" s="410"/>
      <c r="H14" s="410"/>
      <c r="I14" s="410"/>
      <c r="J14" s="410"/>
    </row>
    <row r="15" spans="2:13" s="1" customFormat="1" ht="24" customHeight="1">
      <c r="B15" s="392"/>
      <c r="C15" s="392"/>
      <c r="D15" s="14" t="s">
        <v>474</v>
      </c>
      <c r="E15" s="417" t="s">
        <v>502</v>
      </c>
      <c r="F15" s="417"/>
      <c r="G15" s="391" t="s">
        <v>503</v>
      </c>
      <c r="H15" s="410"/>
      <c r="I15" s="410"/>
      <c r="J15" s="410"/>
    </row>
    <row r="16" spans="2:13" s="1" customFormat="1" ht="24" customHeight="1">
      <c r="B16" s="392"/>
      <c r="C16" s="392"/>
      <c r="D16" s="14" t="s">
        <v>479</v>
      </c>
      <c r="E16" s="421" t="s">
        <v>504</v>
      </c>
      <c r="F16" s="410"/>
      <c r="G16" s="410" t="s">
        <v>520</v>
      </c>
      <c r="H16" s="410"/>
      <c r="I16" s="410"/>
      <c r="J16" s="410"/>
    </row>
    <row r="17" spans="2:10" s="1" customFormat="1" ht="24" customHeight="1">
      <c r="B17" s="392"/>
      <c r="C17" s="392"/>
      <c r="D17" s="14" t="s">
        <v>482</v>
      </c>
      <c r="E17" s="417" t="s">
        <v>506</v>
      </c>
      <c r="F17" s="417"/>
      <c r="G17" s="391" t="s">
        <v>507</v>
      </c>
      <c r="H17" s="410"/>
      <c r="I17" s="410"/>
      <c r="J17" s="410"/>
    </row>
    <row r="18" spans="2:10" s="1" customFormat="1" ht="24">
      <c r="B18" s="392"/>
      <c r="C18" s="392" t="s">
        <v>485</v>
      </c>
      <c r="D18" s="13" t="s">
        <v>486</v>
      </c>
      <c r="E18" s="391" t="s">
        <v>508</v>
      </c>
      <c r="F18" s="410"/>
      <c r="G18" s="391" t="s">
        <v>509</v>
      </c>
      <c r="H18" s="410"/>
      <c r="I18" s="410"/>
      <c r="J18" s="410"/>
    </row>
    <row r="19" spans="2:10" s="1" customFormat="1" ht="24">
      <c r="B19" s="392"/>
      <c r="C19" s="392"/>
      <c r="D19" s="13" t="s">
        <v>510</v>
      </c>
      <c r="E19" s="391" t="s">
        <v>511</v>
      </c>
      <c r="F19" s="410"/>
      <c r="G19" s="391" t="s">
        <v>509</v>
      </c>
      <c r="H19" s="410"/>
      <c r="I19" s="410"/>
      <c r="J19" s="410"/>
    </row>
    <row r="20" spans="2:10" s="1" customFormat="1" ht="24">
      <c r="B20" s="392"/>
      <c r="C20" s="392"/>
      <c r="D20" s="13" t="s">
        <v>512</v>
      </c>
      <c r="E20" s="387"/>
      <c r="F20" s="387"/>
      <c r="G20" s="409"/>
      <c r="H20" s="409"/>
      <c r="I20" s="409"/>
      <c r="J20" s="409"/>
    </row>
    <row r="21" spans="2:10" s="1" customFormat="1" ht="24">
      <c r="B21" s="392"/>
      <c r="C21" s="392"/>
      <c r="D21" s="13" t="s">
        <v>489</v>
      </c>
      <c r="E21" s="387" t="s">
        <v>513</v>
      </c>
      <c r="F21" s="387"/>
      <c r="G21" s="409" t="s">
        <v>509</v>
      </c>
      <c r="H21" s="409"/>
      <c r="I21" s="409"/>
      <c r="J21" s="409"/>
    </row>
    <row r="22" spans="2:10" s="1" customFormat="1" ht="33" customHeight="1">
      <c r="B22" s="392"/>
      <c r="C22" s="14" t="s">
        <v>492</v>
      </c>
      <c r="D22" s="13" t="s">
        <v>493</v>
      </c>
      <c r="E22" s="391" t="s">
        <v>514</v>
      </c>
      <c r="F22" s="410"/>
      <c r="G22" s="391" t="s">
        <v>515</v>
      </c>
      <c r="H22" s="410"/>
      <c r="I22" s="410"/>
      <c r="J22" s="410"/>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workbookViewId="0">
      <selection activeCell="J1" sqref="J1"/>
    </sheetView>
  </sheetViews>
  <sheetFormatPr defaultColWidth="9" defaultRowHeight="13.5"/>
  <cols>
    <col min="1" max="1" width="9" style="1"/>
    <col min="2" max="2" width="11.25" style="1" customWidth="1"/>
    <col min="3" max="3" width="11.25" style="11" customWidth="1"/>
    <col min="4" max="4" width="13.25" style="1" customWidth="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9" ht="18.95" customHeight="1">
      <c r="B1" s="2"/>
      <c r="J1" s="1" t="s">
        <v>521</v>
      </c>
    </row>
    <row r="2" spans="2:19" ht="24" customHeight="1">
      <c r="B2" s="404" t="s">
        <v>454</v>
      </c>
      <c r="C2" s="405"/>
      <c r="D2" s="405"/>
      <c r="E2" s="405"/>
      <c r="F2" s="405"/>
      <c r="G2" s="405"/>
      <c r="H2" s="405"/>
      <c r="I2" s="405"/>
      <c r="J2" s="406"/>
      <c r="K2" s="43"/>
      <c r="L2" s="43"/>
      <c r="M2" s="43"/>
      <c r="N2" s="43"/>
      <c r="O2" s="43"/>
      <c r="P2" s="43"/>
      <c r="Q2" s="43"/>
      <c r="R2" s="43"/>
      <c r="S2" s="43"/>
    </row>
    <row r="3" spans="2:19" ht="24.95" customHeight="1">
      <c r="B3" s="407" t="s">
        <v>455</v>
      </c>
      <c r="C3" s="407"/>
      <c r="D3" s="407"/>
      <c r="E3" s="407"/>
      <c r="F3" s="407"/>
      <c r="G3" s="407"/>
      <c r="H3" s="407"/>
      <c r="I3" s="407"/>
      <c r="J3" s="407"/>
      <c r="K3" s="436"/>
      <c r="L3" s="436"/>
      <c r="M3" s="436"/>
      <c r="N3" s="436"/>
      <c r="O3" s="436"/>
      <c r="P3" s="436"/>
      <c r="Q3" s="436"/>
      <c r="R3" s="436"/>
      <c r="S3" s="436"/>
    </row>
    <row r="4" spans="2:19" ht="24.95" customHeight="1">
      <c r="B4" s="12" t="s">
        <v>456</v>
      </c>
      <c r="C4" s="408" t="s">
        <v>522</v>
      </c>
      <c r="D4" s="408"/>
      <c r="E4" s="408"/>
      <c r="F4" s="408"/>
      <c r="G4" s="408"/>
      <c r="H4" s="408"/>
      <c r="I4" s="408"/>
      <c r="J4" s="408"/>
    </row>
    <row r="5" spans="2:19" ht="24.95" customHeight="1">
      <c r="B5" s="25" t="s">
        <v>523</v>
      </c>
      <c r="C5" s="408" t="s">
        <v>524</v>
      </c>
      <c r="D5" s="408"/>
      <c r="E5" s="408"/>
      <c r="F5" s="408"/>
      <c r="G5" s="408"/>
      <c r="H5" s="408"/>
      <c r="I5" s="408"/>
      <c r="J5" s="408"/>
    </row>
    <row r="6" spans="2:19" ht="24.95" customHeight="1">
      <c r="B6" s="391" t="s">
        <v>459</v>
      </c>
      <c r="C6" s="401" t="s">
        <v>460</v>
      </c>
      <c r="D6" s="401"/>
      <c r="E6" s="401"/>
      <c r="F6" s="403">
        <v>35</v>
      </c>
      <c r="G6" s="403"/>
      <c r="H6" s="403"/>
      <c r="I6" s="403"/>
      <c r="J6" s="403"/>
    </row>
    <row r="7" spans="2:19" ht="24.95" customHeight="1">
      <c r="B7" s="392"/>
      <c r="C7" s="401" t="s">
        <v>461</v>
      </c>
      <c r="D7" s="401"/>
      <c r="E7" s="401"/>
      <c r="F7" s="403">
        <v>35</v>
      </c>
      <c r="G7" s="403"/>
      <c r="H7" s="403"/>
      <c r="I7" s="403"/>
      <c r="J7" s="403"/>
    </row>
    <row r="8" spans="2:19" ht="24.95" customHeight="1">
      <c r="B8" s="392"/>
      <c r="C8" s="401" t="s">
        <v>462</v>
      </c>
      <c r="D8" s="401"/>
      <c r="E8" s="401"/>
      <c r="F8" s="403"/>
      <c r="G8" s="403"/>
      <c r="H8" s="403"/>
      <c r="I8" s="403"/>
      <c r="J8" s="403"/>
    </row>
    <row r="9" spans="2:19" ht="24.95" customHeight="1">
      <c r="B9" s="26" t="s">
        <v>463</v>
      </c>
      <c r="C9" s="395" t="s">
        <v>525</v>
      </c>
      <c r="D9" s="395"/>
      <c r="E9" s="395"/>
      <c r="F9" s="395"/>
      <c r="G9" s="395"/>
      <c r="H9" s="395"/>
      <c r="I9" s="395"/>
      <c r="J9" s="395"/>
    </row>
    <row r="10" spans="2:19" ht="24.95" customHeight="1">
      <c r="B10" s="392" t="s">
        <v>465</v>
      </c>
      <c r="C10" s="27" t="s">
        <v>466</v>
      </c>
      <c r="D10" s="27" t="s">
        <v>467</v>
      </c>
      <c r="E10" s="432" t="s">
        <v>468</v>
      </c>
      <c r="F10" s="432"/>
      <c r="G10" s="432" t="s">
        <v>469</v>
      </c>
      <c r="H10" s="432"/>
      <c r="I10" s="432"/>
      <c r="J10" s="432"/>
    </row>
    <row r="11" spans="2:19" ht="24.95" customHeight="1">
      <c r="B11" s="422"/>
      <c r="C11" s="392" t="s">
        <v>470</v>
      </c>
      <c r="D11" s="392" t="s">
        <v>471</v>
      </c>
      <c r="E11" s="433" t="s">
        <v>526</v>
      </c>
      <c r="F11" s="434"/>
      <c r="G11" s="433" t="s">
        <v>527</v>
      </c>
      <c r="H11" s="435"/>
      <c r="I11" s="435"/>
      <c r="J11" s="434"/>
    </row>
    <row r="12" spans="2:19" ht="24.95" customHeight="1">
      <c r="B12" s="422"/>
      <c r="C12" s="392"/>
      <c r="D12" s="392"/>
      <c r="E12" s="396"/>
      <c r="F12" s="397"/>
      <c r="G12" s="396"/>
      <c r="H12" s="418"/>
      <c r="I12" s="418"/>
      <c r="J12" s="397"/>
    </row>
    <row r="13" spans="2:19" ht="24.95" customHeight="1">
      <c r="B13" s="422"/>
      <c r="C13" s="392"/>
      <c r="D13" s="392" t="s">
        <v>474</v>
      </c>
      <c r="E13" s="429" t="s">
        <v>528</v>
      </c>
      <c r="F13" s="430"/>
      <c r="G13" s="429" t="s">
        <v>528</v>
      </c>
      <c r="H13" s="431"/>
      <c r="I13" s="431"/>
      <c r="J13" s="430"/>
    </row>
    <row r="14" spans="2:19" ht="24.95" customHeight="1">
      <c r="B14" s="422"/>
      <c r="C14" s="392"/>
      <c r="D14" s="392"/>
      <c r="E14" s="396"/>
      <c r="F14" s="397"/>
      <c r="G14" s="22"/>
      <c r="H14" s="23"/>
      <c r="I14" s="23"/>
      <c r="J14" s="24"/>
    </row>
    <row r="15" spans="2:19" ht="24.95" customHeight="1">
      <c r="B15" s="422"/>
      <c r="C15" s="392"/>
      <c r="D15" s="392" t="s">
        <v>479</v>
      </c>
      <c r="E15" s="395" t="s">
        <v>529</v>
      </c>
      <c r="F15" s="395"/>
      <c r="G15" s="395" t="s">
        <v>530</v>
      </c>
      <c r="H15" s="395"/>
      <c r="I15" s="395"/>
      <c r="J15" s="395"/>
    </row>
    <row r="16" spans="2:19" ht="24.95" customHeight="1">
      <c r="B16" s="422"/>
      <c r="C16" s="392"/>
      <c r="D16" s="392"/>
      <c r="E16" s="426"/>
      <c r="F16" s="427"/>
      <c r="G16" s="426"/>
      <c r="H16" s="428"/>
      <c r="I16" s="428"/>
      <c r="J16" s="427"/>
    </row>
    <row r="17" spans="2:10" ht="24.95" customHeight="1">
      <c r="B17" s="422"/>
      <c r="C17" s="420" t="s">
        <v>485</v>
      </c>
      <c r="D17" s="13" t="s">
        <v>486</v>
      </c>
      <c r="E17" s="420"/>
      <c r="F17" s="420"/>
      <c r="G17" s="420"/>
      <c r="H17" s="420"/>
      <c r="I17" s="420"/>
      <c r="J17" s="420"/>
    </row>
    <row r="18" spans="2:10" ht="24.95" customHeight="1">
      <c r="B18" s="422"/>
      <c r="C18" s="420"/>
      <c r="D18" s="13" t="s">
        <v>510</v>
      </c>
      <c r="E18" s="420"/>
      <c r="F18" s="420"/>
      <c r="G18" s="420"/>
      <c r="H18" s="420"/>
      <c r="I18" s="420"/>
      <c r="J18" s="420"/>
    </row>
    <row r="19" spans="2:10" ht="38.1" customHeight="1">
      <c r="B19" s="422"/>
      <c r="C19" s="420"/>
      <c r="D19" s="13" t="s">
        <v>512</v>
      </c>
      <c r="E19" s="420"/>
      <c r="F19" s="420"/>
      <c r="G19" s="420"/>
      <c r="H19" s="420"/>
      <c r="I19" s="420"/>
      <c r="J19" s="420"/>
    </row>
    <row r="20" spans="2:10" ht="24" customHeight="1">
      <c r="B20" s="422"/>
      <c r="C20" s="420"/>
      <c r="D20" s="13" t="s">
        <v>489</v>
      </c>
      <c r="E20" s="423" t="s">
        <v>531</v>
      </c>
      <c r="F20" s="423"/>
      <c r="G20" s="424" t="s">
        <v>532</v>
      </c>
      <c r="H20" s="423"/>
      <c r="I20" s="423"/>
      <c r="J20" s="425"/>
    </row>
    <row r="21" spans="2:10" ht="24" customHeight="1">
      <c r="B21" s="392"/>
      <c r="C21" s="42" t="s">
        <v>492</v>
      </c>
      <c r="D21" s="29" t="s">
        <v>493</v>
      </c>
      <c r="E21" s="395" t="s">
        <v>533</v>
      </c>
      <c r="F21" s="395"/>
      <c r="G21" s="395" t="s">
        <v>534</v>
      </c>
      <c r="H21" s="395"/>
      <c r="I21" s="395"/>
      <c r="J21" s="395"/>
    </row>
    <row r="22" spans="2:10" ht="24" customHeight="1">
      <c r="C22" s="1"/>
    </row>
    <row r="23" spans="2:10" ht="24" customHeight="1"/>
    <row r="24" spans="2:10">
      <c r="C24" s="1"/>
    </row>
    <row r="25" spans="2:10">
      <c r="C25" s="1"/>
    </row>
    <row r="26" spans="2:10">
      <c r="C26" s="1"/>
    </row>
    <row r="28" spans="2:10" ht="33" customHeight="1">
      <c r="C28" s="1"/>
    </row>
  </sheetData>
  <mergeCells count="42">
    <mergeCell ref="B2:J2"/>
    <mergeCell ref="B3:J3"/>
    <mergeCell ref="K3:S3"/>
    <mergeCell ref="C4:J4"/>
    <mergeCell ref="C5:J5"/>
    <mergeCell ref="C6:E6"/>
    <mergeCell ref="F6:J6"/>
    <mergeCell ref="C7:E7"/>
    <mergeCell ref="F7:J7"/>
    <mergeCell ref="C8:E8"/>
    <mergeCell ref="F8:J8"/>
    <mergeCell ref="C9:J9"/>
    <mergeCell ref="E10:F10"/>
    <mergeCell ref="G10:J10"/>
    <mergeCell ref="E11:F11"/>
    <mergeCell ref="G11:J11"/>
    <mergeCell ref="E12:F12"/>
    <mergeCell ref="G12:J12"/>
    <mergeCell ref="E13:F13"/>
    <mergeCell ref="G13:J13"/>
    <mergeCell ref="E14:F14"/>
    <mergeCell ref="G15:J15"/>
    <mergeCell ref="E16:F16"/>
    <mergeCell ref="G16:J16"/>
    <mergeCell ref="E17:F17"/>
    <mergeCell ref="G17:J17"/>
    <mergeCell ref="E21:F21"/>
    <mergeCell ref="G21:J21"/>
    <mergeCell ref="B6:B8"/>
    <mergeCell ref="B10:B21"/>
    <mergeCell ref="C11:C16"/>
    <mergeCell ref="C17:C20"/>
    <mergeCell ref="D11:D12"/>
    <mergeCell ref="D13:D14"/>
    <mergeCell ref="D15:D16"/>
    <mergeCell ref="E18:F18"/>
    <mergeCell ref="G18:J18"/>
    <mergeCell ref="E19:F19"/>
    <mergeCell ref="G19:J19"/>
    <mergeCell ref="E20:F20"/>
    <mergeCell ref="G20:J20"/>
    <mergeCell ref="E15:F15"/>
  </mergeCells>
  <phoneticPr fontId="52"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535</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536</v>
      </c>
      <c r="D4" s="408"/>
      <c r="E4" s="408"/>
      <c r="F4" s="408"/>
      <c r="G4" s="408"/>
      <c r="H4" s="408"/>
      <c r="I4" s="408"/>
      <c r="J4" s="408"/>
      <c r="K4" s="17"/>
      <c r="L4" s="17"/>
      <c r="M4" s="17"/>
    </row>
    <row r="5" spans="2:13" s="1" customFormat="1" ht="24.95" customHeight="1">
      <c r="B5" s="12" t="s">
        <v>458</v>
      </c>
      <c r="C5" s="408" t="s">
        <v>524</v>
      </c>
      <c r="D5" s="408"/>
      <c r="E5" s="408"/>
      <c r="F5" s="408"/>
      <c r="G5" s="408"/>
      <c r="H5" s="408"/>
      <c r="I5" s="408"/>
      <c r="J5" s="408"/>
      <c r="K5" s="17"/>
      <c r="L5" s="17"/>
      <c r="M5" s="17"/>
    </row>
    <row r="6" spans="2:13" s="1" customFormat="1" ht="24.95" customHeight="1">
      <c r="B6" s="391" t="s">
        <v>459</v>
      </c>
      <c r="C6" s="401" t="s">
        <v>460</v>
      </c>
      <c r="D6" s="401"/>
      <c r="E6" s="401"/>
      <c r="F6" s="403">
        <v>120</v>
      </c>
      <c r="G6" s="403"/>
      <c r="H6" s="403"/>
      <c r="I6" s="403"/>
      <c r="J6" s="403"/>
      <c r="K6" s="17"/>
      <c r="L6" s="17"/>
      <c r="M6" s="17"/>
    </row>
    <row r="7" spans="2:13" s="1" customFormat="1" ht="24.95" customHeight="1">
      <c r="B7" s="392"/>
      <c r="C7" s="401" t="s">
        <v>461</v>
      </c>
      <c r="D7" s="401"/>
      <c r="E7" s="401"/>
      <c r="F7" s="403">
        <v>120</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537</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90" t="s">
        <v>538</v>
      </c>
      <c r="F12" s="390"/>
      <c r="G12" s="439" t="s">
        <v>539</v>
      </c>
      <c r="H12" s="390"/>
      <c r="I12" s="390"/>
      <c r="J12" s="390"/>
      <c r="K12" s="17"/>
      <c r="L12" s="17"/>
      <c r="M12" s="17"/>
    </row>
    <row r="13" spans="2:13" s="1" customFormat="1" ht="38.1" customHeight="1">
      <c r="B13" s="392"/>
      <c r="C13" s="392"/>
      <c r="D13" s="392"/>
      <c r="E13" s="440"/>
      <c r="F13" s="440"/>
      <c r="G13" s="390"/>
      <c r="H13" s="390"/>
      <c r="I13" s="390"/>
      <c r="J13" s="390"/>
      <c r="K13" s="18"/>
      <c r="L13" s="18"/>
      <c r="M13" s="18"/>
    </row>
    <row r="14" spans="2:13" s="1" customFormat="1" ht="24" customHeight="1">
      <c r="B14" s="392"/>
      <c r="C14" s="392"/>
      <c r="D14" s="392"/>
      <c r="E14" s="390"/>
      <c r="F14" s="390"/>
      <c r="G14" s="390"/>
      <c r="H14" s="390"/>
      <c r="I14" s="390"/>
      <c r="J14" s="390"/>
    </row>
    <row r="15" spans="2:13" s="1" customFormat="1" ht="24" customHeight="1">
      <c r="B15" s="392"/>
      <c r="C15" s="392"/>
      <c r="D15" s="14" t="s">
        <v>474</v>
      </c>
      <c r="E15" s="390" t="s">
        <v>540</v>
      </c>
      <c r="F15" s="390"/>
      <c r="G15" s="389" t="s">
        <v>541</v>
      </c>
      <c r="H15" s="390"/>
      <c r="I15" s="390"/>
      <c r="J15" s="390"/>
    </row>
    <row r="16" spans="2:13" s="1" customFormat="1" ht="24" customHeight="1">
      <c r="B16" s="392"/>
      <c r="C16" s="392"/>
      <c r="D16" s="14" t="s">
        <v>479</v>
      </c>
      <c r="E16" s="390" t="s">
        <v>529</v>
      </c>
      <c r="F16" s="390"/>
      <c r="G16" s="437">
        <f>100%</f>
        <v>1</v>
      </c>
      <c r="H16" s="390"/>
      <c r="I16" s="390"/>
      <c r="J16" s="390"/>
    </row>
    <row r="17" spans="2:10" s="1" customFormat="1" ht="24" customHeight="1">
      <c r="B17" s="392"/>
      <c r="C17" s="392"/>
      <c r="D17" s="14" t="s">
        <v>482</v>
      </c>
      <c r="E17" s="390" t="s">
        <v>542</v>
      </c>
      <c r="F17" s="390"/>
      <c r="G17" s="438">
        <v>1</v>
      </c>
      <c r="H17" s="390"/>
      <c r="I17" s="390"/>
      <c r="J17" s="390"/>
    </row>
    <row r="18" spans="2:10" s="1" customFormat="1" ht="24">
      <c r="B18" s="392"/>
      <c r="C18" s="392" t="s">
        <v>485</v>
      </c>
      <c r="D18" s="13" t="s">
        <v>486</v>
      </c>
      <c r="E18" s="389" t="s">
        <v>543</v>
      </c>
      <c r="F18" s="390"/>
      <c r="G18" s="389" t="s">
        <v>544</v>
      </c>
      <c r="H18" s="390"/>
      <c r="I18" s="390"/>
      <c r="J18" s="390"/>
    </row>
    <row r="19" spans="2:10" s="1" customFormat="1" ht="24">
      <c r="B19" s="392"/>
      <c r="C19" s="392"/>
      <c r="D19" s="13" t="s">
        <v>510</v>
      </c>
      <c r="E19" s="389"/>
      <c r="F19" s="390"/>
      <c r="G19" s="389"/>
      <c r="H19" s="390"/>
      <c r="I19" s="390"/>
      <c r="J19" s="390"/>
    </row>
    <row r="20" spans="2:10" s="1" customFormat="1" ht="24">
      <c r="B20" s="392"/>
      <c r="C20" s="392"/>
      <c r="D20" s="13" t="s">
        <v>512</v>
      </c>
      <c r="E20" s="387"/>
      <c r="F20" s="387"/>
      <c r="G20" s="388"/>
      <c r="H20" s="388"/>
      <c r="I20" s="388"/>
      <c r="J20" s="388"/>
    </row>
    <row r="21" spans="2:10" s="1" customFormat="1" ht="24">
      <c r="B21" s="392"/>
      <c r="C21" s="392"/>
      <c r="D21" s="13" t="s">
        <v>489</v>
      </c>
      <c r="E21" s="387"/>
      <c r="F21" s="387"/>
      <c r="G21" s="388"/>
      <c r="H21" s="388"/>
      <c r="I21" s="388"/>
      <c r="J21" s="388"/>
    </row>
    <row r="22" spans="2:10" s="1" customFormat="1" ht="33" customHeight="1">
      <c r="B22" s="392"/>
      <c r="C22" s="14" t="s">
        <v>492</v>
      </c>
      <c r="D22" s="13" t="s">
        <v>493</v>
      </c>
      <c r="E22" s="389" t="s">
        <v>545</v>
      </c>
      <c r="F22" s="390"/>
      <c r="G22" s="389" t="s">
        <v>544</v>
      </c>
      <c r="H22" s="390"/>
      <c r="I22" s="390"/>
      <c r="J22" s="390"/>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546</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547</v>
      </c>
      <c r="D4" s="408"/>
      <c r="E4" s="408"/>
      <c r="F4" s="408"/>
      <c r="G4" s="408"/>
      <c r="H4" s="408"/>
      <c r="I4" s="408"/>
      <c r="J4" s="408"/>
      <c r="K4" s="17"/>
      <c r="L4" s="17"/>
      <c r="M4" s="17"/>
    </row>
    <row r="5" spans="2:13" s="1" customFormat="1" ht="24.95" customHeight="1">
      <c r="B5" s="12" t="s">
        <v>458</v>
      </c>
      <c r="C5" s="408" t="s">
        <v>524</v>
      </c>
      <c r="D5" s="408"/>
      <c r="E5" s="408"/>
      <c r="F5" s="408"/>
      <c r="G5" s="408"/>
      <c r="H5" s="408"/>
      <c r="I5" s="408"/>
      <c r="J5" s="408"/>
      <c r="K5" s="17"/>
      <c r="L5" s="17"/>
      <c r="M5" s="17"/>
    </row>
    <row r="6" spans="2:13" s="1" customFormat="1" ht="24.95" customHeight="1">
      <c r="B6" s="391" t="s">
        <v>459</v>
      </c>
      <c r="C6" s="401" t="s">
        <v>460</v>
      </c>
      <c r="D6" s="401"/>
      <c r="E6" s="401"/>
      <c r="F6" s="403">
        <v>30</v>
      </c>
      <c r="G6" s="403"/>
      <c r="H6" s="403"/>
      <c r="I6" s="403"/>
      <c r="J6" s="403"/>
      <c r="K6" s="17"/>
      <c r="L6" s="17"/>
      <c r="M6" s="17"/>
    </row>
    <row r="7" spans="2:13" s="1" customFormat="1" ht="24.95" customHeight="1">
      <c r="B7" s="392"/>
      <c r="C7" s="401" t="s">
        <v>461</v>
      </c>
      <c r="D7" s="401"/>
      <c r="E7" s="401"/>
      <c r="F7" s="403">
        <v>30</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547</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39" t="s">
        <v>548</v>
      </c>
      <c r="F12" s="390"/>
      <c r="G12" s="390">
        <v>1400</v>
      </c>
      <c r="H12" s="390"/>
      <c r="I12" s="390"/>
      <c r="J12" s="390"/>
      <c r="K12" s="17"/>
      <c r="L12" s="17"/>
      <c r="M12" s="17"/>
    </row>
    <row r="13" spans="2:13" s="1" customFormat="1" ht="38.1" customHeight="1">
      <c r="B13" s="392"/>
      <c r="C13" s="392"/>
      <c r="D13" s="392"/>
      <c r="E13" s="390"/>
      <c r="F13" s="390"/>
      <c r="G13" s="390"/>
      <c r="H13" s="390"/>
      <c r="I13" s="390"/>
      <c r="J13" s="390"/>
      <c r="K13" s="18"/>
      <c r="L13" s="18"/>
      <c r="M13" s="18"/>
    </row>
    <row r="14" spans="2:13" s="1" customFormat="1" ht="24" customHeight="1">
      <c r="B14" s="392"/>
      <c r="C14" s="392"/>
      <c r="D14" s="392"/>
      <c r="E14" s="390"/>
      <c r="F14" s="390"/>
      <c r="G14" s="390"/>
      <c r="H14" s="390"/>
      <c r="I14" s="390"/>
      <c r="J14" s="390"/>
    </row>
    <row r="15" spans="2:13" s="1" customFormat="1" ht="24" customHeight="1">
      <c r="B15" s="392"/>
      <c r="C15" s="392"/>
      <c r="D15" s="14" t="s">
        <v>474</v>
      </c>
      <c r="E15" s="439" t="s">
        <v>540</v>
      </c>
      <c r="F15" s="390"/>
      <c r="G15" s="389">
        <v>400</v>
      </c>
      <c r="H15" s="390"/>
      <c r="I15" s="390"/>
      <c r="J15" s="390"/>
    </row>
    <row r="16" spans="2:13" s="1" customFormat="1" ht="24" customHeight="1">
      <c r="B16" s="392"/>
      <c r="C16" s="392"/>
      <c r="D16" s="14" t="s">
        <v>479</v>
      </c>
      <c r="E16" s="439" t="s">
        <v>529</v>
      </c>
      <c r="F16" s="390"/>
      <c r="G16" s="437">
        <v>1</v>
      </c>
      <c r="H16" s="390"/>
      <c r="I16" s="390"/>
      <c r="J16" s="390"/>
    </row>
    <row r="17" spans="2:10" s="1" customFormat="1" ht="24" customHeight="1">
      <c r="B17" s="392"/>
      <c r="C17" s="392"/>
      <c r="D17" s="14" t="s">
        <v>482</v>
      </c>
      <c r="E17" s="439" t="s">
        <v>542</v>
      </c>
      <c r="F17" s="390"/>
      <c r="G17" s="438">
        <v>1</v>
      </c>
      <c r="H17" s="390"/>
      <c r="I17" s="390"/>
      <c r="J17" s="390"/>
    </row>
    <row r="18" spans="2:10" s="1" customFormat="1" ht="24">
      <c r="B18" s="392"/>
      <c r="C18" s="392" t="s">
        <v>485</v>
      </c>
      <c r="D18" s="13" t="s">
        <v>486</v>
      </c>
      <c r="E18" s="439" t="s">
        <v>543</v>
      </c>
      <c r="F18" s="390"/>
      <c r="G18" s="389" t="s">
        <v>544</v>
      </c>
      <c r="H18" s="390"/>
      <c r="I18" s="390"/>
      <c r="J18" s="390"/>
    </row>
    <row r="19" spans="2:10" s="1" customFormat="1" ht="24">
      <c r="B19" s="392"/>
      <c r="C19" s="392"/>
      <c r="D19" s="13" t="s">
        <v>510</v>
      </c>
      <c r="E19" s="439"/>
      <c r="F19" s="390"/>
      <c r="G19" s="389"/>
      <c r="H19" s="390"/>
      <c r="I19" s="390"/>
      <c r="J19" s="390"/>
    </row>
    <row r="20" spans="2:10" s="1" customFormat="1" ht="24">
      <c r="B20" s="392"/>
      <c r="C20" s="392"/>
      <c r="D20" s="13" t="s">
        <v>512</v>
      </c>
      <c r="E20" s="439"/>
      <c r="F20" s="390"/>
      <c r="G20" s="388"/>
      <c r="H20" s="388"/>
      <c r="I20" s="388"/>
      <c r="J20" s="388"/>
    </row>
    <row r="21" spans="2:10" s="1" customFormat="1" ht="24">
      <c r="B21" s="392"/>
      <c r="C21" s="392"/>
      <c r="D21" s="13" t="s">
        <v>489</v>
      </c>
      <c r="E21" s="439"/>
      <c r="F21" s="390"/>
      <c r="G21" s="388"/>
      <c r="H21" s="388"/>
      <c r="I21" s="388"/>
      <c r="J21" s="388"/>
    </row>
    <row r="22" spans="2:10" s="1" customFormat="1" ht="33" customHeight="1">
      <c r="B22" s="392"/>
      <c r="C22" s="14" t="s">
        <v>492</v>
      </c>
      <c r="D22" s="13" t="s">
        <v>493</v>
      </c>
      <c r="E22" s="439" t="s">
        <v>549</v>
      </c>
      <c r="F22" s="390"/>
      <c r="G22" s="389" t="s">
        <v>544</v>
      </c>
      <c r="H22" s="390"/>
      <c r="I22" s="390"/>
      <c r="J22" s="390"/>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I10" sqref="I10"/>
    </sheetView>
  </sheetViews>
  <sheetFormatPr defaultColWidth="10" defaultRowHeight="13.5"/>
  <cols>
    <col min="1" max="1" width="1.5" style="260" customWidth="1"/>
    <col min="2" max="2" width="41" style="260" customWidth="1"/>
    <col min="3" max="3" width="16.375" style="260" customWidth="1"/>
    <col min="4" max="4" width="41" style="260" customWidth="1"/>
    <col min="5" max="5" width="16.375" style="260" customWidth="1"/>
    <col min="6" max="6" width="1.5" style="260" customWidth="1"/>
    <col min="7" max="10" width="9.75" style="260" customWidth="1"/>
    <col min="11" max="16384" width="10" style="260"/>
  </cols>
  <sheetData>
    <row r="1" spans="1:6" ht="14.25" customHeight="1">
      <c r="A1" s="261"/>
      <c r="B1" s="262"/>
      <c r="C1" s="275"/>
      <c r="D1" s="263"/>
      <c r="E1" s="262" t="s">
        <v>3</v>
      </c>
      <c r="F1" s="278" t="s">
        <v>4</v>
      </c>
    </row>
    <row r="2" spans="1:6" ht="19.899999999999999" customHeight="1">
      <c r="A2" s="263"/>
      <c r="B2" s="358" t="s">
        <v>5</v>
      </c>
      <c r="C2" s="358"/>
      <c r="D2" s="358"/>
      <c r="E2" s="358"/>
      <c r="F2" s="278"/>
    </row>
    <row r="3" spans="1:6" ht="17.100000000000001" customHeight="1">
      <c r="A3" s="264"/>
      <c r="B3" s="265" t="s">
        <v>6</v>
      </c>
      <c r="C3" s="266"/>
      <c r="D3" s="266"/>
      <c r="E3" s="277" t="s">
        <v>7</v>
      </c>
      <c r="F3" s="279"/>
    </row>
    <row r="4" spans="1:6" ht="21.4" customHeight="1">
      <c r="A4" s="267"/>
      <c r="B4" s="359" t="s">
        <v>8</v>
      </c>
      <c r="C4" s="359"/>
      <c r="D4" s="359" t="s">
        <v>9</v>
      </c>
      <c r="E4" s="359"/>
      <c r="F4" s="280"/>
    </row>
    <row r="5" spans="1:6" ht="21.4" customHeight="1">
      <c r="A5" s="267"/>
      <c r="B5" s="268" t="s">
        <v>10</v>
      </c>
      <c r="C5" s="268" t="s">
        <v>11</v>
      </c>
      <c r="D5" s="268" t="s">
        <v>10</v>
      </c>
      <c r="E5" s="268" t="s">
        <v>11</v>
      </c>
      <c r="F5" s="280"/>
    </row>
    <row r="6" spans="1:6" ht="19.899999999999999" customHeight="1">
      <c r="A6" s="360"/>
      <c r="B6" s="271" t="s">
        <v>12</v>
      </c>
      <c r="C6" s="341">
        <v>611608954.91999996</v>
      </c>
      <c r="D6" s="271" t="s">
        <v>13</v>
      </c>
      <c r="E6" s="272"/>
      <c r="F6" s="281"/>
    </row>
    <row r="7" spans="1:6" ht="19.899999999999999" customHeight="1">
      <c r="A7" s="360"/>
      <c r="B7" s="271" t="s">
        <v>14</v>
      </c>
      <c r="C7" s="69"/>
      <c r="D7" s="271" t="s">
        <v>15</v>
      </c>
      <c r="E7" s="272"/>
      <c r="F7" s="281"/>
    </row>
    <row r="8" spans="1:6" ht="19.899999999999999" customHeight="1">
      <c r="A8" s="360"/>
      <c r="B8" s="271" t="s">
        <v>16</v>
      </c>
      <c r="C8" s="69"/>
      <c r="D8" s="271" t="s">
        <v>17</v>
      </c>
      <c r="E8" s="272"/>
      <c r="F8" s="281"/>
    </row>
    <row r="9" spans="1:6" ht="19.899999999999999" customHeight="1">
      <c r="A9" s="360"/>
      <c r="B9" s="271" t="s">
        <v>18</v>
      </c>
      <c r="C9" s="341">
        <v>42978550</v>
      </c>
      <c r="D9" s="271" t="s">
        <v>19</v>
      </c>
      <c r="E9" s="272"/>
      <c r="F9" s="281"/>
    </row>
    <row r="10" spans="1:6" ht="19.899999999999999" customHeight="1">
      <c r="A10" s="360"/>
      <c r="B10" s="271" t="s">
        <v>20</v>
      </c>
      <c r="C10" s="272"/>
      <c r="D10" s="271" t="s">
        <v>21</v>
      </c>
      <c r="E10" s="341">
        <v>496726960.27999997</v>
      </c>
      <c r="F10" s="281"/>
    </row>
    <row r="11" spans="1:6" ht="19.899999999999999" customHeight="1">
      <c r="A11" s="360"/>
      <c r="B11" s="271" t="s">
        <v>22</v>
      </c>
      <c r="C11" s="272"/>
      <c r="D11" s="271" t="s">
        <v>23</v>
      </c>
      <c r="E11" s="272"/>
      <c r="F11" s="281"/>
    </row>
    <row r="12" spans="1:6" ht="19.899999999999999" customHeight="1">
      <c r="A12" s="360"/>
      <c r="B12" s="271" t="s">
        <v>24</v>
      </c>
      <c r="C12" s="272"/>
      <c r="D12" s="271" t="s">
        <v>25</v>
      </c>
      <c r="E12" s="341">
        <v>6543746.0700000003</v>
      </c>
      <c r="F12" s="281"/>
    </row>
    <row r="13" spans="1:6" ht="19.899999999999999" customHeight="1">
      <c r="A13" s="360"/>
      <c r="B13" s="271" t="s">
        <v>24</v>
      </c>
      <c r="C13" s="272"/>
      <c r="D13" s="271" t="s">
        <v>26</v>
      </c>
      <c r="E13" s="341">
        <v>76234611.700000003</v>
      </c>
      <c r="F13" s="281"/>
    </row>
    <row r="14" spans="1:6" ht="19.899999999999999" customHeight="1">
      <c r="A14" s="360"/>
      <c r="B14" s="271" t="s">
        <v>24</v>
      </c>
      <c r="C14" s="272"/>
      <c r="D14" s="271" t="s">
        <v>27</v>
      </c>
      <c r="E14" s="272"/>
      <c r="F14" s="281"/>
    </row>
    <row r="15" spans="1:6" ht="19.899999999999999" customHeight="1">
      <c r="A15" s="360"/>
      <c r="B15" s="271" t="s">
        <v>24</v>
      </c>
      <c r="C15" s="272"/>
      <c r="D15" s="271" t="s">
        <v>28</v>
      </c>
      <c r="E15" s="341">
        <v>31081207.16</v>
      </c>
      <c r="F15" s="281"/>
    </row>
    <row r="16" spans="1:6" ht="19.899999999999999" customHeight="1">
      <c r="A16" s="360"/>
      <c r="B16" s="271" t="s">
        <v>24</v>
      </c>
      <c r="C16" s="272"/>
      <c r="D16" s="271" t="s">
        <v>29</v>
      </c>
      <c r="E16" s="272"/>
      <c r="F16" s="281"/>
    </row>
    <row r="17" spans="1:6" ht="19.899999999999999" customHeight="1">
      <c r="A17" s="360"/>
      <c r="B17" s="271" t="s">
        <v>24</v>
      </c>
      <c r="C17" s="272"/>
      <c r="D17" s="271" t="s">
        <v>30</v>
      </c>
      <c r="E17" s="272"/>
      <c r="F17" s="281"/>
    </row>
    <row r="18" spans="1:6" ht="19.899999999999999" customHeight="1">
      <c r="A18" s="360"/>
      <c r="B18" s="271" t="s">
        <v>24</v>
      </c>
      <c r="C18" s="272"/>
      <c r="D18" s="271" t="s">
        <v>31</v>
      </c>
      <c r="E18" s="272"/>
      <c r="F18" s="281"/>
    </row>
    <row r="19" spans="1:6" ht="19.899999999999999" customHeight="1">
      <c r="A19" s="360"/>
      <c r="B19" s="271" t="s">
        <v>24</v>
      </c>
      <c r="C19" s="272"/>
      <c r="D19" s="271" t="s">
        <v>32</v>
      </c>
      <c r="E19" s="272"/>
      <c r="F19" s="281"/>
    </row>
    <row r="20" spans="1:6" ht="19.899999999999999" customHeight="1">
      <c r="A20" s="360"/>
      <c r="B20" s="271" t="s">
        <v>24</v>
      </c>
      <c r="C20" s="272"/>
      <c r="D20" s="271" t="s">
        <v>33</v>
      </c>
      <c r="E20" s="272"/>
      <c r="F20" s="281"/>
    </row>
    <row r="21" spans="1:6" ht="19.899999999999999" customHeight="1">
      <c r="A21" s="360"/>
      <c r="B21" s="271" t="s">
        <v>24</v>
      </c>
      <c r="C21" s="272"/>
      <c r="D21" s="271" t="s">
        <v>34</v>
      </c>
      <c r="E21" s="272"/>
      <c r="F21" s="281"/>
    </row>
    <row r="22" spans="1:6" ht="19.899999999999999" customHeight="1">
      <c r="A22" s="360"/>
      <c r="B22" s="271" t="s">
        <v>24</v>
      </c>
      <c r="C22" s="272"/>
      <c r="D22" s="271" t="s">
        <v>35</v>
      </c>
      <c r="E22" s="272"/>
      <c r="F22" s="281"/>
    </row>
    <row r="23" spans="1:6" ht="19.899999999999999" customHeight="1">
      <c r="A23" s="360"/>
      <c r="B23" s="271" t="s">
        <v>24</v>
      </c>
      <c r="C23" s="272"/>
      <c r="D23" s="271" t="s">
        <v>36</v>
      </c>
      <c r="E23" s="272"/>
      <c r="F23" s="281"/>
    </row>
    <row r="24" spans="1:6" ht="19.899999999999999" customHeight="1">
      <c r="A24" s="360"/>
      <c r="B24" s="271" t="s">
        <v>24</v>
      </c>
      <c r="C24" s="272"/>
      <c r="D24" s="271" t="s">
        <v>37</v>
      </c>
      <c r="E24" s="272"/>
      <c r="F24" s="281"/>
    </row>
    <row r="25" spans="1:6" ht="19.899999999999999" customHeight="1">
      <c r="A25" s="360"/>
      <c r="B25" s="271" t="s">
        <v>24</v>
      </c>
      <c r="C25" s="272"/>
      <c r="D25" s="271" t="s">
        <v>38</v>
      </c>
      <c r="E25" s="341">
        <v>43920979.710000001</v>
      </c>
      <c r="F25" s="281"/>
    </row>
    <row r="26" spans="1:6" ht="19.899999999999999" customHeight="1">
      <c r="A26" s="360"/>
      <c r="B26" s="271" t="s">
        <v>24</v>
      </c>
      <c r="C26" s="272"/>
      <c r="D26" s="271" t="s">
        <v>39</v>
      </c>
      <c r="E26" s="272"/>
      <c r="F26" s="281"/>
    </row>
    <row r="27" spans="1:6" ht="19.899999999999999" customHeight="1">
      <c r="A27" s="360"/>
      <c r="B27" s="271" t="s">
        <v>24</v>
      </c>
      <c r="C27" s="272"/>
      <c r="D27" s="271" t="s">
        <v>40</v>
      </c>
      <c r="E27" s="272"/>
      <c r="F27" s="281"/>
    </row>
    <row r="28" spans="1:6" ht="19.899999999999999" customHeight="1">
      <c r="A28" s="360"/>
      <c r="B28" s="271" t="s">
        <v>24</v>
      </c>
      <c r="C28" s="272"/>
      <c r="D28" s="271" t="s">
        <v>41</v>
      </c>
      <c r="E28" s="272"/>
      <c r="F28" s="281"/>
    </row>
    <row r="29" spans="1:6" ht="19.899999999999999" customHeight="1">
      <c r="A29" s="360"/>
      <c r="B29" s="271" t="s">
        <v>24</v>
      </c>
      <c r="C29" s="272"/>
      <c r="D29" s="271" t="s">
        <v>42</v>
      </c>
      <c r="E29" s="272"/>
      <c r="F29" s="281"/>
    </row>
    <row r="30" spans="1:6" ht="19.899999999999999" customHeight="1">
      <c r="A30" s="360"/>
      <c r="B30" s="271" t="s">
        <v>24</v>
      </c>
      <c r="C30" s="272"/>
      <c r="D30" s="271" t="s">
        <v>43</v>
      </c>
      <c r="E30" s="272"/>
      <c r="F30" s="281"/>
    </row>
    <row r="31" spans="1:6" ht="19.899999999999999" customHeight="1">
      <c r="A31" s="360"/>
      <c r="B31" s="271" t="s">
        <v>24</v>
      </c>
      <c r="C31" s="272"/>
      <c r="D31" s="271" t="s">
        <v>44</v>
      </c>
      <c r="E31" s="272"/>
      <c r="F31" s="281"/>
    </row>
    <row r="32" spans="1:6" ht="19.899999999999999" customHeight="1">
      <c r="A32" s="360"/>
      <c r="B32" s="271" t="s">
        <v>24</v>
      </c>
      <c r="C32" s="272"/>
      <c r="D32" s="271" t="s">
        <v>45</v>
      </c>
      <c r="E32" s="272"/>
      <c r="F32" s="281"/>
    </row>
    <row r="33" spans="1:6" ht="19.899999999999999" customHeight="1">
      <c r="A33" s="360"/>
      <c r="B33" s="271" t="s">
        <v>24</v>
      </c>
      <c r="C33" s="272"/>
      <c r="D33" s="271" t="s">
        <v>46</v>
      </c>
      <c r="E33" s="272"/>
      <c r="F33" s="281"/>
    </row>
    <row r="34" spans="1:6" ht="19.899999999999999" customHeight="1">
      <c r="A34" s="360"/>
      <c r="B34" s="271" t="s">
        <v>24</v>
      </c>
      <c r="C34" s="272"/>
      <c r="D34" s="271" t="s">
        <v>47</v>
      </c>
      <c r="E34" s="272"/>
      <c r="F34" s="281"/>
    </row>
    <row r="35" spans="1:6" ht="19.899999999999999" customHeight="1">
      <c r="A35" s="360"/>
      <c r="B35" s="271" t="s">
        <v>24</v>
      </c>
      <c r="C35" s="272"/>
      <c r="D35" s="271" t="s">
        <v>48</v>
      </c>
      <c r="E35" s="272"/>
      <c r="F35" s="281"/>
    </row>
    <row r="36" spans="1:6" ht="19.899999999999999" customHeight="1">
      <c r="A36" s="342"/>
      <c r="B36" s="343" t="s">
        <v>49</v>
      </c>
      <c r="C36" s="344">
        <v>654587504.91999996</v>
      </c>
      <c r="D36" s="343" t="s">
        <v>50</v>
      </c>
      <c r="E36" s="350"/>
      <c r="F36" s="351"/>
    </row>
    <row r="37" spans="1:6" ht="19.899999999999999" customHeight="1">
      <c r="A37" s="269"/>
      <c r="B37" s="270" t="s">
        <v>51</v>
      </c>
      <c r="C37" s="272"/>
      <c r="D37" s="270" t="s">
        <v>52</v>
      </c>
      <c r="E37" s="272"/>
      <c r="F37" s="352"/>
    </row>
    <row r="38" spans="1:6" ht="19.899999999999999" customHeight="1">
      <c r="A38" s="345"/>
      <c r="B38" s="270" t="s">
        <v>53</v>
      </c>
      <c r="C38" s="272"/>
      <c r="D38" s="270" t="s">
        <v>54</v>
      </c>
      <c r="E38" s="272"/>
      <c r="F38" s="352"/>
    </row>
    <row r="39" spans="1:6" ht="19.899999999999999" customHeight="1">
      <c r="A39" s="345"/>
      <c r="B39" s="346"/>
      <c r="C39" s="346"/>
      <c r="D39" s="270" t="s">
        <v>55</v>
      </c>
      <c r="E39" s="341">
        <v>80000</v>
      </c>
      <c r="F39" s="352"/>
    </row>
    <row r="40" spans="1:6" ht="19.899999999999999" customHeight="1">
      <c r="A40" s="347"/>
      <c r="B40" s="268" t="s">
        <v>56</v>
      </c>
      <c r="C40" s="348">
        <v>654587504.91999996</v>
      </c>
      <c r="D40" s="268" t="s">
        <v>57</v>
      </c>
      <c r="E40" s="348">
        <v>654587504.91999996</v>
      </c>
      <c r="F40" s="353"/>
    </row>
    <row r="41" spans="1:6" ht="8.4499999999999993" customHeight="1">
      <c r="A41" s="273"/>
      <c r="B41" s="273"/>
      <c r="C41" s="349"/>
      <c r="D41" s="349"/>
      <c r="E41" s="273"/>
      <c r="F41" s="354"/>
    </row>
  </sheetData>
  <mergeCells count="4">
    <mergeCell ref="B2:E2"/>
    <mergeCell ref="B4:C4"/>
    <mergeCell ref="D4:E4"/>
    <mergeCell ref="A6:A35"/>
  </mergeCells>
  <phoneticPr fontId="52" type="noConversion"/>
  <printOptions horizontalCentered="1"/>
  <pageMargins left="1.37777777777778" right="0.98402777777777795" top="0.98402777777777795" bottom="0.98402777777777795" header="0" footer="0"/>
  <pageSetup paperSize="9" scale="66"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550</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551</v>
      </c>
      <c r="D4" s="408"/>
      <c r="E4" s="408"/>
      <c r="F4" s="408"/>
      <c r="G4" s="408"/>
      <c r="H4" s="408"/>
      <c r="I4" s="408"/>
      <c r="J4" s="408"/>
      <c r="K4" s="17"/>
      <c r="L4" s="17"/>
      <c r="M4" s="17"/>
    </row>
    <row r="5" spans="2:13" ht="24.95" customHeight="1">
      <c r="B5" s="12" t="s">
        <v>458</v>
      </c>
      <c r="C5" s="408" t="s">
        <v>552</v>
      </c>
      <c r="D5" s="408"/>
      <c r="E5" s="408"/>
      <c r="F5" s="408"/>
      <c r="G5" s="408"/>
      <c r="H5" s="408"/>
      <c r="I5" s="408"/>
      <c r="J5" s="408"/>
      <c r="K5" s="17"/>
      <c r="L5" s="17"/>
      <c r="M5" s="17"/>
    </row>
    <row r="6" spans="2:13" ht="24.95" customHeight="1">
      <c r="B6" s="391" t="s">
        <v>459</v>
      </c>
      <c r="C6" s="401" t="s">
        <v>460</v>
      </c>
      <c r="D6" s="401"/>
      <c r="E6" s="401"/>
      <c r="F6" s="403">
        <v>120</v>
      </c>
      <c r="G6" s="403"/>
      <c r="H6" s="403"/>
      <c r="I6" s="403"/>
      <c r="J6" s="403"/>
      <c r="K6" s="17"/>
      <c r="L6" s="17"/>
      <c r="M6" s="17"/>
    </row>
    <row r="7" spans="2:13" ht="24.95" customHeight="1">
      <c r="B7" s="392"/>
      <c r="C7" s="401" t="s">
        <v>461</v>
      </c>
      <c r="D7" s="401"/>
      <c r="E7" s="401"/>
      <c r="F7" s="403">
        <v>120</v>
      </c>
      <c r="G7" s="403"/>
      <c r="H7" s="403"/>
      <c r="I7" s="403"/>
      <c r="J7" s="403"/>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553</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445" t="s">
        <v>554</v>
      </c>
      <c r="F12" s="446"/>
      <c r="G12" s="447" t="s">
        <v>555</v>
      </c>
      <c r="H12" s="448"/>
      <c r="I12" s="448"/>
      <c r="J12" s="449"/>
      <c r="K12" s="17"/>
      <c r="L12" s="17"/>
      <c r="M12" s="17"/>
    </row>
    <row r="13" spans="2:13" ht="38.1" customHeight="1">
      <c r="B13" s="392"/>
      <c r="C13" s="392"/>
      <c r="D13" s="392"/>
      <c r="E13" s="444"/>
      <c r="F13" s="444"/>
      <c r="G13" s="441"/>
      <c r="H13" s="441"/>
      <c r="I13" s="441"/>
      <c r="J13" s="441"/>
      <c r="K13" s="18"/>
      <c r="L13" s="18"/>
      <c r="M13" s="18"/>
    </row>
    <row r="14" spans="2:13" ht="24" customHeight="1">
      <c r="B14" s="392"/>
      <c r="C14" s="392"/>
      <c r="D14" s="392"/>
      <c r="E14" s="444"/>
      <c r="F14" s="444"/>
      <c r="G14" s="441"/>
      <c r="H14" s="441"/>
      <c r="I14" s="441"/>
      <c r="J14" s="441"/>
    </row>
    <row r="15" spans="2:13" ht="24" customHeight="1">
      <c r="B15" s="392"/>
      <c r="C15" s="392"/>
      <c r="D15" s="14" t="s">
        <v>474</v>
      </c>
      <c r="E15" s="442" t="s">
        <v>556</v>
      </c>
      <c r="F15" s="442"/>
      <c r="G15" s="389" t="s">
        <v>557</v>
      </c>
      <c r="H15" s="441"/>
      <c r="I15" s="441"/>
      <c r="J15" s="441"/>
    </row>
    <row r="16" spans="2:13" ht="24" customHeight="1">
      <c r="B16" s="392"/>
      <c r="C16" s="392"/>
      <c r="D16" s="14" t="s">
        <v>479</v>
      </c>
      <c r="E16" s="443" t="s">
        <v>558</v>
      </c>
      <c r="F16" s="444"/>
      <c r="G16" s="441" t="s">
        <v>559</v>
      </c>
      <c r="H16" s="441"/>
      <c r="I16" s="441"/>
      <c r="J16" s="441"/>
    </row>
    <row r="17" spans="2:10" ht="24" customHeight="1">
      <c r="B17" s="392"/>
      <c r="C17" s="392"/>
      <c r="D17" s="14" t="s">
        <v>482</v>
      </c>
      <c r="E17" s="442" t="s">
        <v>560</v>
      </c>
      <c r="F17" s="442"/>
      <c r="G17" s="389" t="s">
        <v>561</v>
      </c>
      <c r="H17" s="441"/>
      <c r="I17" s="441"/>
      <c r="J17" s="441"/>
    </row>
    <row r="18" spans="2:10" ht="24">
      <c r="B18" s="392"/>
      <c r="C18" s="392" t="s">
        <v>485</v>
      </c>
      <c r="D18" s="13" t="s">
        <v>486</v>
      </c>
      <c r="E18" s="389" t="s">
        <v>562</v>
      </c>
      <c r="F18" s="441"/>
      <c r="G18" s="389" t="s">
        <v>563</v>
      </c>
      <c r="H18" s="441"/>
      <c r="I18" s="441"/>
      <c r="J18" s="441"/>
    </row>
    <row r="19" spans="2:10" ht="24">
      <c r="B19" s="392"/>
      <c r="C19" s="392"/>
      <c r="D19" s="13" t="s">
        <v>510</v>
      </c>
      <c r="E19" s="389"/>
      <c r="F19" s="441"/>
      <c r="G19" s="389"/>
      <c r="H19" s="441"/>
      <c r="I19" s="441"/>
      <c r="J19" s="441"/>
    </row>
    <row r="20" spans="2:10" ht="24">
      <c r="B20" s="392"/>
      <c r="C20" s="392"/>
      <c r="D20" s="13" t="s">
        <v>512</v>
      </c>
      <c r="E20" s="387"/>
      <c r="F20" s="387"/>
      <c r="G20" s="388"/>
      <c r="H20" s="388"/>
      <c r="I20" s="388"/>
      <c r="J20" s="388"/>
    </row>
    <row r="21" spans="2:10" ht="24">
      <c r="B21" s="392"/>
      <c r="C21" s="392"/>
      <c r="D21" s="13" t="s">
        <v>489</v>
      </c>
      <c r="E21" s="387"/>
      <c r="F21" s="387"/>
      <c r="G21" s="388"/>
      <c r="H21" s="388"/>
      <c r="I21" s="388"/>
      <c r="J21" s="388"/>
    </row>
    <row r="22" spans="2:10" ht="33" customHeight="1">
      <c r="B22" s="392"/>
      <c r="C22" s="14" t="s">
        <v>492</v>
      </c>
      <c r="D22" s="13" t="s">
        <v>493</v>
      </c>
      <c r="E22" s="389" t="s">
        <v>545</v>
      </c>
      <c r="F22" s="441"/>
      <c r="G22" s="389" t="s">
        <v>495</v>
      </c>
      <c r="H22" s="441"/>
      <c r="I22" s="441"/>
      <c r="J22" s="441"/>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L7" sqref="L7"/>
    </sheetView>
  </sheetViews>
  <sheetFormatPr defaultColWidth="9" defaultRowHeight="13.5"/>
  <cols>
    <col min="1" max="2" width="9" style="33"/>
    <col min="3" max="3" width="12.5" style="33" customWidth="1"/>
    <col min="4" max="8" width="9" style="33"/>
    <col min="9" max="9" width="12" style="33" customWidth="1"/>
    <col min="10" max="16384" width="9" style="33"/>
  </cols>
  <sheetData>
    <row r="1" spans="1:9" ht="15.4" customHeight="1">
      <c r="A1" s="34"/>
      <c r="I1" s="40" t="s">
        <v>564</v>
      </c>
    </row>
    <row r="2" spans="1:9" ht="24.95" customHeight="1">
      <c r="A2" s="470" t="s">
        <v>565</v>
      </c>
      <c r="B2" s="470"/>
      <c r="C2" s="470"/>
      <c r="D2" s="471"/>
      <c r="E2" s="471"/>
      <c r="F2" s="471"/>
      <c r="G2" s="471"/>
      <c r="H2" s="471"/>
      <c r="I2" s="471"/>
    </row>
    <row r="3" spans="1:9" ht="28.7" customHeight="1">
      <c r="A3" s="472"/>
      <c r="B3" s="472"/>
      <c r="C3" s="472"/>
      <c r="D3" s="473"/>
      <c r="E3" s="35"/>
      <c r="F3" s="35"/>
      <c r="G3" s="35"/>
      <c r="H3" s="35"/>
      <c r="I3" s="41" t="s">
        <v>7</v>
      </c>
    </row>
    <row r="4" spans="1:9" ht="27" customHeight="1">
      <c r="A4" s="474" t="s">
        <v>455</v>
      </c>
      <c r="B4" s="474"/>
      <c r="C4" s="474"/>
      <c r="D4" s="474"/>
      <c r="E4" s="474"/>
      <c r="F4" s="474"/>
      <c r="G4" s="474"/>
      <c r="H4" s="474"/>
      <c r="I4" s="474"/>
    </row>
    <row r="5" spans="1:9" ht="26.1" customHeight="1">
      <c r="A5" s="12" t="s">
        <v>456</v>
      </c>
      <c r="B5" s="475" t="s">
        <v>566</v>
      </c>
      <c r="C5" s="475"/>
      <c r="D5" s="475"/>
      <c r="E5" s="475"/>
      <c r="F5" s="475"/>
      <c r="G5" s="475"/>
      <c r="H5" s="475"/>
      <c r="I5" s="475"/>
    </row>
    <row r="6" spans="1:9" ht="24.95" customHeight="1">
      <c r="A6" s="25" t="s">
        <v>523</v>
      </c>
      <c r="B6" s="475" t="s">
        <v>421</v>
      </c>
      <c r="C6" s="475"/>
      <c r="D6" s="475"/>
      <c r="E6" s="475"/>
      <c r="F6" s="475"/>
      <c r="G6" s="475"/>
      <c r="H6" s="475"/>
      <c r="I6" s="475"/>
    </row>
    <row r="7" spans="1:9" ht="30" customHeight="1">
      <c r="A7" s="452" t="s">
        <v>567</v>
      </c>
      <c r="B7" s="468" t="s">
        <v>460</v>
      </c>
      <c r="C7" s="468"/>
      <c r="D7" s="468"/>
      <c r="E7" s="469">
        <v>600000</v>
      </c>
      <c r="F7" s="469"/>
      <c r="G7" s="469"/>
      <c r="H7" s="469"/>
      <c r="I7" s="469"/>
    </row>
    <row r="8" spans="1:9" ht="27" customHeight="1">
      <c r="A8" s="409"/>
      <c r="B8" s="468" t="s">
        <v>461</v>
      </c>
      <c r="C8" s="468"/>
      <c r="D8" s="468"/>
      <c r="E8" s="469">
        <v>600000</v>
      </c>
      <c r="F8" s="469"/>
      <c r="G8" s="469"/>
      <c r="H8" s="469"/>
      <c r="I8" s="469"/>
    </row>
    <row r="9" spans="1:9" ht="38.1" customHeight="1">
      <c r="A9" s="409"/>
      <c r="B9" s="468" t="s">
        <v>462</v>
      </c>
      <c r="C9" s="468"/>
      <c r="D9" s="468"/>
      <c r="E9" s="469"/>
      <c r="F9" s="469"/>
      <c r="G9" s="469"/>
      <c r="H9" s="469"/>
      <c r="I9" s="469"/>
    </row>
    <row r="10" spans="1:9" ht="23.1" customHeight="1">
      <c r="A10" s="453" t="s">
        <v>463</v>
      </c>
      <c r="B10" s="458" t="s">
        <v>568</v>
      </c>
      <c r="C10" s="458"/>
      <c r="D10" s="458"/>
      <c r="E10" s="458"/>
      <c r="F10" s="458"/>
      <c r="G10" s="458"/>
      <c r="H10" s="458"/>
      <c r="I10" s="458"/>
    </row>
    <row r="11" spans="1:9" ht="27.95" customHeight="1">
      <c r="A11" s="454"/>
      <c r="B11" s="458"/>
      <c r="C11" s="458"/>
      <c r="D11" s="458"/>
      <c r="E11" s="458"/>
      <c r="F11" s="458"/>
      <c r="G11" s="458"/>
      <c r="H11" s="458"/>
      <c r="I11" s="458"/>
    </row>
    <row r="12" spans="1:9" ht="38.1" customHeight="1">
      <c r="A12" s="409" t="s">
        <v>465</v>
      </c>
      <c r="B12" s="27" t="s">
        <v>466</v>
      </c>
      <c r="C12" s="27" t="s">
        <v>467</v>
      </c>
      <c r="D12" s="465" t="s">
        <v>468</v>
      </c>
      <c r="E12" s="466"/>
      <c r="F12" s="467" t="s">
        <v>469</v>
      </c>
      <c r="G12" s="467"/>
      <c r="H12" s="467"/>
      <c r="I12" s="467"/>
    </row>
    <row r="13" spans="1:9" ht="32.1" customHeight="1">
      <c r="A13" s="409"/>
      <c r="B13" s="455" t="s">
        <v>470</v>
      </c>
      <c r="C13" s="37" t="s">
        <v>471</v>
      </c>
      <c r="D13" s="450" t="s">
        <v>569</v>
      </c>
      <c r="E13" s="450"/>
      <c r="F13" s="450" t="s">
        <v>570</v>
      </c>
      <c r="G13" s="451"/>
      <c r="H13" s="451"/>
      <c r="I13" s="451"/>
    </row>
    <row r="14" spans="1:9" ht="33.950000000000003" customHeight="1">
      <c r="A14" s="409"/>
      <c r="B14" s="455"/>
      <c r="C14" s="12" t="s">
        <v>474</v>
      </c>
      <c r="D14" s="464" t="s">
        <v>571</v>
      </c>
      <c r="E14" s="464"/>
      <c r="F14" s="450" t="s">
        <v>572</v>
      </c>
      <c r="G14" s="451"/>
      <c r="H14" s="451"/>
      <c r="I14" s="451"/>
    </row>
    <row r="15" spans="1:9" ht="30" customHeight="1">
      <c r="A15" s="409"/>
      <c r="B15" s="455"/>
      <c r="C15" s="12" t="s">
        <v>479</v>
      </c>
      <c r="D15" s="450" t="s">
        <v>573</v>
      </c>
      <c r="E15" s="450"/>
      <c r="F15" s="452" t="s">
        <v>574</v>
      </c>
      <c r="G15" s="451"/>
      <c r="H15" s="451"/>
      <c r="I15" s="451"/>
    </row>
    <row r="16" spans="1:9" ht="30" customHeight="1">
      <c r="A16" s="409"/>
      <c r="B16" s="455"/>
      <c r="C16" s="456" t="s">
        <v>482</v>
      </c>
      <c r="D16" s="459" t="s">
        <v>575</v>
      </c>
      <c r="E16" s="460"/>
      <c r="F16" s="461" t="s">
        <v>576</v>
      </c>
      <c r="G16" s="462"/>
      <c r="H16" s="462"/>
      <c r="I16" s="463"/>
    </row>
    <row r="17" spans="1:9" ht="32.1" customHeight="1">
      <c r="A17" s="409"/>
      <c r="B17" s="455"/>
      <c r="C17" s="457"/>
      <c r="D17" s="464" t="s">
        <v>577</v>
      </c>
      <c r="E17" s="464"/>
      <c r="F17" s="450" t="s">
        <v>578</v>
      </c>
      <c r="G17" s="451"/>
      <c r="H17" s="451"/>
      <c r="I17" s="451"/>
    </row>
    <row r="18" spans="1:9" ht="30.95" customHeight="1">
      <c r="A18" s="409"/>
      <c r="B18" s="38" t="s">
        <v>485</v>
      </c>
      <c r="C18" s="36" t="s">
        <v>486</v>
      </c>
      <c r="D18" s="450" t="s">
        <v>579</v>
      </c>
      <c r="E18" s="450"/>
      <c r="F18" s="450" t="s">
        <v>580</v>
      </c>
      <c r="G18" s="451"/>
      <c r="H18" s="451"/>
      <c r="I18" s="451"/>
    </row>
    <row r="19" spans="1:9" ht="36" customHeight="1">
      <c r="A19" s="409"/>
      <c r="B19" s="12" t="s">
        <v>492</v>
      </c>
      <c r="C19" s="39" t="s">
        <v>493</v>
      </c>
      <c r="D19" s="450" t="s">
        <v>581</v>
      </c>
      <c r="E19" s="450"/>
      <c r="F19" s="450" t="s">
        <v>581</v>
      </c>
      <c r="G19" s="451"/>
      <c r="H19" s="451"/>
      <c r="I19" s="451"/>
    </row>
  </sheetData>
  <mergeCells count="3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8:E18"/>
    <mergeCell ref="F18:I18"/>
    <mergeCell ref="D19:E19"/>
    <mergeCell ref="F19:I19"/>
    <mergeCell ref="A7:A9"/>
    <mergeCell ref="A10:A11"/>
    <mergeCell ref="A12:A19"/>
    <mergeCell ref="B13:B17"/>
    <mergeCell ref="C16:C17"/>
    <mergeCell ref="B10:I11"/>
    <mergeCell ref="D15:E15"/>
    <mergeCell ref="F15:I15"/>
    <mergeCell ref="D16:E16"/>
    <mergeCell ref="F16:I16"/>
    <mergeCell ref="D17:E17"/>
    <mergeCell ref="F17:I17"/>
  </mergeCells>
  <phoneticPr fontId="52"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582</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35.1" customHeight="1">
      <c r="B4" s="12" t="s">
        <v>456</v>
      </c>
      <c r="C4" s="408" t="s">
        <v>522</v>
      </c>
      <c r="D4" s="408"/>
      <c r="E4" s="408"/>
      <c r="F4" s="408"/>
      <c r="G4" s="408"/>
      <c r="H4" s="408"/>
      <c r="I4" s="408"/>
      <c r="J4" s="408"/>
      <c r="K4" s="17"/>
      <c r="L4" s="17"/>
      <c r="M4" s="17"/>
    </row>
    <row r="5" spans="2:13" ht="24.95" customHeight="1">
      <c r="B5" s="12" t="s">
        <v>458</v>
      </c>
      <c r="C5" s="408" t="s">
        <v>583</v>
      </c>
      <c r="D5" s="408"/>
      <c r="E5" s="408"/>
      <c r="F5" s="408"/>
      <c r="G5" s="408"/>
      <c r="H5" s="408"/>
      <c r="I5" s="408"/>
      <c r="J5" s="408"/>
      <c r="K5" s="17"/>
      <c r="L5" s="17"/>
      <c r="M5" s="17"/>
    </row>
    <row r="6" spans="2:13" ht="24.95" customHeight="1">
      <c r="B6" s="391" t="s">
        <v>459</v>
      </c>
      <c r="C6" s="401" t="s">
        <v>460</v>
      </c>
      <c r="D6" s="401"/>
      <c r="E6" s="401"/>
      <c r="F6" s="402">
        <v>50</v>
      </c>
      <c r="G6" s="402"/>
      <c r="H6" s="402"/>
      <c r="I6" s="402"/>
      <c r="J6" s="402"/>
      <c r="K6" s="17"/>
      <c r="L6" s="17"/>
      <c r="M6" s="17"/>
    </row>
    <row r="7" spans="2:13" ht="24.95" customHeight="1">
      <c r="B7" s="392"/>
      <c r="C7" s="401" t="s">
        <v>461</v>
      </c>
      <c r="D7" s="401"/>
      <c r="E7" s="401"/>
      <c r="F7" s="402">
        <v>50</v>
      </c>
      <c r="G7" s="402"/>
      <c r="H7" s="402"/>
      <c r="I7" s="402"/>
      <c r="J7" s="402"/>
      <c r="K7" s="17"/>
      <c r="L7" s="17"/>
      <c r="M7" s="17"/>
    </row>
    <row r="8" spans="2:13" ht="33" customHeight="1">
      <c r="B8" s="392"/>
      <c r="C8" s="401" t="s">
        <v>462</v>
      </c>
      <c r="D8" s="401"/>
      <c r="E8" s="401"/>
      <c r="F8" s="402">
        <v>0</v>
      </c>
      <c r="G8" s="402"/>
      <c r="H8" s="402"/>
      <c r="I8" s="402"/>
      <c r="J8" s="402"/>
      <c r="K8" s="17"/>
      <c r="L8" s="17"/>
      <c r="M8" s="17"/>
    </row>
    <row r="9" spans="2:13" ht="51" customHeight="1">
      <c r="B9" s="391" t="s">
        <v>463</v>
      </c>
      <c r="C9" s="395" t="s">
        <v>584</v>
      </c>
      <c r="D9" s="395"/>
      <c r="E9" s="395"/>
      <c r="F9" s="395"/>
      <c r="G9" s="395"/>
      <c r="H9" s="395"/>
      <c r="I9" s="395"/>
      <c r="J9" s="395"/>
      <c r="K9" s="17"/>
      <c r="L9" s="17"/>
      <c r="M9" s="17"/>
    </row>
    <row r="10" spans="2:13" ht="75" customHeight="1">
      <c r="B10" s="391"/>
      <c r="C10" s="395"/>
      <c r="D10" s="395"/>
      <c r="E10" s="395"/>
      <c r="F10" s="395"/>
      <c r="G10" s="395"/>
      <c r="H10" s="395"/>
      <c r="I10" s="395"/>
      <c r="J10" s="395"/>
      <c r="K10" s="17"/>
      <c r="L10" s="17"/>
      <c r="M10" s="17"/>
    </row>
    <row r="11" spans="2:13" ht="24.95" customHeight="1">
      <c r="B11" s="392" t="s">
        <v>465</v>
      </c>
      <c r="C11" s="12" t="s">
        <v>466</v>
      </c>
      <c r="D11" s="12" t="s">
        <v>467</v>
      </c>
      <c r="E11" s="392" t="s">
        <v>468</v>
      </c>
      <c r="F11" s="392"/>
      <c r="G11" s="392" t="s">
        <v>469</v>
      </c>
      <c r="H11" s="392"/>
      <c r="I11" s="392"/>
      <c r="J11" s="392"/>
      <c r="K11" s="17"/>
      <c r="L11" s="17"/>
      <c r="M11" s="17"/>
    </row>
    <row r="12" spans="2:13" ht="24.95" customHeight="1">
      <c r="B12" s="392"/>
      <c r="C12" s="392" t="s">
        <v>470</v>
      </c>
      <c r="D12" s="392" t="s">
        <v>471</v>
      </c>
      <c r="E12" s="481" t="s">
        <v>585</v>
      </c>
      <c r="F12" s="482"/>
      <c r="G12" s="396" t="s">
        <v>586</v>
      </c>
      <c r="H12" s="418"/>
      <c r="I12" s="418"/>
      <c r="J12" s="397"/>
      <c r="K12" s="17"/>
      <c r="L12" s="17"/>
      <c r="M12" s="17"/>
    </row>
    <row r="13" spans="2:13" ht="38.1" customHeight="1">
      <c r="B13" s="392"/>
      <c r="C13" s="392"/>
      <c r="D13" s="392"/>
      <c r="E13" s="481" t="s">
        <v>587</v>
      </c>
      <c r="F13" s="482"/>
      <c r="G13" s="396" t="s">
        <v>588</v>
      </c>
      <c r="H13" s="418"/>
      <c r="I13" s="418"/>
      <c r="J13" s="397"/>
      <c r="K13" s="18"/>
      <c r="L13" s="18"/>
      <c r="M13" s="18"/>
    </row>
    <row r="14" spans="2:13" ht="38.1" customHeight="1">
      <c r="B14" s="392"/>
      <c r="C14" s="392"/>
      <c r="D14" s="476" t="s">
        <v>474</v>
      </c>
      <c r="E14" s="414" t="s">
        <v>589</v>
      </c>
      <c r="F14" s="416"/>
      <c r="G14" s="414" t="s">
        <v>590</v>
      </c>
      <c r="H14" s="415"/>
      <c r="I14" s="415"/>
      <c r="J14" s="416"/>
      <c r="K14" s="18"/>
      <c r="L14" s="18"/>
      <c r="M14" s="18"/>
    </row>
    <row r="15" spans="2:13" ht="38.1" customHeight="1">
      <c r="B15" s="392"/>
      <c r="C15" s="392"/>
      <c r="D15" s="477"/>
      <c r="E15" s="414" t="s">
        <v>591</v>
      </c>
      <c r="F15" s="416"/>
      <c r="G15" s="414" t="s">
        <v>592</v>
      </c>
      <c r="H15" s="415"/>
      <c r="I15" s="415"/>
      <c r="J15" s="416"/>
      <c r="K15" s="18"/>
      <c r="L15" s="18"/>
      <c r="M15" s="18"/>
    </row>
    <row r="16" spans="2:13" ht="24" customHeight="1">
      <c r="B16" s="392"/>
      <c r="C16" s="392"/>
      <c r="D16" s="394"/>
      <c r="E16" s="414" t="s">
        <v>593</v>
      </c>
      <c r="F16" s="416"/>
      <c r="G16" s="414" t="s">
        <v>594</v>
      </c>
      <c r="H16" s="415"/>
      <c r="I16" s="415"/>
      <c r="J16" s="416"/>
    </row>
    <row r="17" spans="2:10" ht="24" customHeight="1">
      <c r="B17" s="392"/>
      <c r="C17" s="392"/>
      <c r="D17" s="14" t="s">
        <v>479</v>
      </c>
      <c r="E17" s="478" t="s">
        <v>595</v>
      </c>
      <c r="F17" s="479"/>
      <c r="G17" s="414" t="s">
        <v>596</v>
      </c>
      <c r="H17" s="415"/>
      <c r="I17" s="415"/>
      <c r="J17" s="416"/>
    </row>
    <row r="18" spans="2:10" ht="24" customHeight="1">
      <c r="B18" s="392"/>
      <c r="C18" s="392"/>
      <c r="D18" s="14" t="s">
        <v>482</v>
      </c>
      <c r="E18" s="414" t="s">
        <v>597</v>
      </c>
      <c r="F18" s="416"/>
      <c r="G18" s="388" t="s">
        <v>598</v>
      </c>
      <c r="H18" s="388"/>
      <c r="I18" s="388"/>
      <c r="J18" s="388"/>
    </row>
    <row r="19" spans="2:10" ht="24">
      <c r="B19" s="392"/>
      <c r="C19" s="392" t="s">
        <v>485</v>
      </c>
      <c r="D19" s="13" t="s">
        <v>486</v>
      </c>
      <c r="E19" s="478" t="s">
        <v>599</v>
      </c>
      <c r="F19" s="479"/>
      <c r="G19" s="478" t="s">
        <v>600</v>
      </c>
      <c r="H19" s="479"/>
      <c r="I19" s="479"/>
      <c r="J19" s="480"/>
    </row>
    <row r="20" spans="2:10" ht="24">
      <c r="B20" s="392"/>
      <c r="C20" s="392"/>
      <c r="D20" s="13" t="s">
        <v>510</v>
      </c>
      <c r="E20" s="389" t="s">
        <v>601</v>
      </c>
      <c r="F20" s="390"/>
      <c r="G20" s="389" t="s">
        <v>601</v>
      </c>
      <c r="H20" s="390"/>
      <c r="I20" s="390"/>
      <c r="J20" s="390"/>
    </row>
    <row r="21" spans="2:10" ht="24">
      <c r="B21" s="392"/>
      <c r="C21" s="392"/>
      <c r="D21" s="13" t="s">
        <v>512</v>
      </c>
      <c r="E21" s="387" t="s">
        <v>601</v>
      </c>
      <c r="F21" s="387"/>
      <c r="G21" s="388" t="s">
        <v>601</v>
      </c>
      <c r="H21" s="388"/>
      <c r="I21" s="388"/>
      <c r="J21" s="388"/>
    </row>
    <row r="22" spans="2:10" ht="24">
      <c r="B22" s="392"/>
      <c r="C22" s="392"/>
      <c r="D22" s="13" t="s">
        <v>489</v>
      </c>
      <c r="E22" s="424" t="s">
        <v>602</v>
      </c>
      <c r="F22" s="423"/>
      <c r="G22" s="478" t="s">
        <v>603</v>
      </c>
      <c r="H22" s="479"/>
      <c r="I22" s="479"/>
      <c r="J22" s="480"/>
    </row>
    <row r="23" spans="2:10" ht="33" customHeight="1">
      <c r="B23" s="392"/>
      <c r="C23" s="14" t="s">
        <v>492</v>
      </c>
      <c r="D23" s="13" t="s">
        <v>493</v>
      </c>
      <c r="E23" s="395" t="s">
        <v>604</v>
      </c>
      <c r="F23" s="395"/>
      <c r="G23" s="387" t="s">
        <v>605</v>
      </c>
      <c r="H23" s="387"/>
      <c r="I23" s="387"/>
      <c r="J23" s="387"/>
    </row>
  </sheetData>
  <mergeCells count="44">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B9:B10"/>
    <mergeCell ref="B11:B23"/>
    <mergeCell ref="C12:C18"/>
    <mergeCell ref="C19:C22"/>
    <mergeCell ref="D12:D13"/>
    <mergeCell ref="D14:D16"/>
    <mergeCell ref="C9:J10"/>
    <mergeCell ref="E21:F21"/>
    <mergeCell ref="G21:J21"/>
    <mergeCell ref="E22:F22"/>
    <mergeCell ref="G22:J22"/>
    <mergeCell ref="E23:F23"/>
    <mergeCell ref="G23:J23"/>
    <mergeCell ref="E18:F18"/>
    <mergeCell ref="G18:J18"/>
    <mergeCell ref="E19:F19"/>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606</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607</v>
      </c>
      <c r="D4" s="408"/>
      <c r="E4" s="408"/>
      <c r="F4" s="408"/>
      <c r="G4" s="408"/>
      <c r="H4" s="408"/>
      <c r="I4" s="408"/>
      <c r="J4" s="408"/>
      <c r="K4" s="17"/>
      <c r="L4" s="17"/>
      <c r="M4" s="17"/>
    </row>
    <row r="5" spans="2:13" s="1" customFormat="1" ht="24.95" customHeight="1">
      <c r="B5" s="12" t="s">
        <v>458</v>
      </c>
      <c r="C5" s="408" t="s">
        <v>583</v>
      </c>
      <c r="D5" s="408"/>
      <c r="E5" s="408"/>
      <c r="F5" s="408"/>
      <c r="G5" s="408"/>
      <c r="H5" s="408"/>
      <c r="I5" s="408"/>
      <c r="J5" s="408"/>
      <c r="K5" s="17"/>
      <c r="L5" s="17"/>
      <c r="M5" s="17"/>
    </row>
    <row r="6" spans="2:13" s="1" customFormat="1" ht="24.95" customHeight="1">
      <c r="B6" s="391" t="s">
        <v>459</v>
      </c>
      <c r="C6" s="401" t="s">
        <v>460</v>
      </c>
      <c r="D6" s="401"/>
      <c r="E6" s="401"/>
      <c r="F6" s="402">
        <v>95</v>
      </c>
      <c r="G6" s="402"/>
      <c r="H6" s="402"/>
      <c r="I6" s="402"/>
      <c r="J6" s="402"/>
      <c r="K6" s="17"/>
      <c r="L6" s="17"/>
      <c r="M6" s="17"/>
    </row>
    <row r="7" spans="2:13" s="1" customFormat="1" ht="24.95" customHeight="1">
      <c r="B7" s="392"/>
      <c r="C7" s="401" t="s">
        <v>461</v>
      </c>
      <c r="D7" s="401"/>
      <c r="E7" s="401"/>
      <c r="F7" s="402">
        <v>95</v>
      </c>
      <c r="G7" s="402"/>
      <c r="H7" s="402"/>
      <c r="I7" s="402"/>
      <c r="J7" s="402"/>
      <c r="K7" s="17"/>
      <c r="L7" s="17"/>
      <c r="M7" s="17"/>
    </row>
    <row r="8" spans="2:13" s="1" customFormat="1" ht="24.95" customHeight="1">
      <c r="B8" s="392"/>
      <c r="C8" s="401" t="s">
        <v>462</v>
      </c>
      <c r="D8" s="401"/>
      <c r="E8" s="401"/>
      <c r="F8" s="402">
        <v>0</v>
      </c>
      <c r="G8" s="402"/>
      <c r="H8" s="402"/>
      <c r="I8" s="402"/>
      <c r="J8" s="402"/>
      <c r="K8" s="17"/>
      <c r="L8" s="17"/>
      <c r="M8" s="17"/>
    </row>
    <row r="9" spans="2:13" s="1" customFormat="1" ht="44.1" customHeight="1">
      <c r="B9" s="391" t="s">
        <v>463</v>
      </c>
      <c r="C9" s="395" t="s">
        <v>608</v>
      </c>
      <c r="D9" s="395"/>
      <c r="E9" s="395"/>
      <c r="F9" s="395"/>
      <c r="G9" s="395"/>
      <c r="H9" s="395"/>
      <c r="I9" s="395"/>
      <c r="J9" s="395"/>
      <c r="K9" s="17"/>
      <c r="L9" s="17"/>
      <c r="M9" s="17"/>
    </row>
    <row r="10" spans="2:13" s="1" customFormat="1" ht="66"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85" t="s">
        <v>609</v>
      </c>
      <c r="F12" s="486"/>
      <c r="G12" s="396" t="s">
        <v>610</v>
      </c>
      <c r="H12" s="418"/>
      <c r="I12" s="418"/>
      <c r="J12" s="397"/>
      <c r="K12" s="17"/>
      <c r="L12" s="17"/>
      <c r="M12" s="17"/>
    </row>
    <row r="13" spans="2:13" s="1" customFormat="1" ht="38.1" customHeight="1">
      <c r="B13" s="392"/>
      <c r="C13" s="392"/>
      <c r="D13" s="392"/>
      <c r="E13" s="485" t="s">
        <v>611</v>
      </c>
      <c r="F13" s="486"/>
      <c r="G13" s="396" t="s">
        <v>612</v>
      </c>
      <c r="H13" s="418"/>
      <c r="I13" s="418"/>
      <c r="J13" s="397"/>
      <c r="K13" s="18"/>
      <c r="L13" s="18"/>
      <c r="M13" s="18"/>
    </row>
    <row r="14" spans="2:13" s="1" customFormat="1" ht="38.1" customHeight="1">
      <c r="B14" s="392"/>
      <c r="C14" s="392"/>
      <c r="D14" s="476" t="s">
        <v>474</v>
      </c>
      <c r="E14" s="429" t="s">
        <v>613</v>
      </c>
      <c r="F14" s="430"/>
      <c r="G14" s="414" t="s">
        <v>614</v>
      </c>
      <c r="H14" s="415"/>
      <c r="I14" s="415"/>
      <c r="J14" s="416"/>
      <c r="K14" s="18"/>
      <c r="L14" s="18"/>
      <c r="M14" s="18"/>
    </row>
    <row r="15" spans="2:13" s="1" customFormat="1" ht="38.1" customHeight="1">
      <c r="B15" s="392"/>
      <c r="C15" s="392"/>
      <c r="D15" s="477"/>
      <c r="E15" s="429" t="s">
        <v>615</v>
      </c>
      <c r="F15" s="430"/>
      <c r="G15" s="414" t="s">
        <v>592</v>
      </c>
      <c r="H15" s="415"/>
      <c r="I15" s="415"/>
      <c r="J15" s="416"/>
      <c r="K15" s="18"/>
      <c r="L15" s="18"/>
      <c r="M15" s="18"/>
    </row>
    <row r="16" spans="2:13" s="1" customFormat="1" ht="38.1" customHeight="1">
      <c r="B16" s="392"/>
      <c r="C16" s="392"/>
      <c r="D16" s="477"/>
      <c r="E16" s="429" t="s">
        <v>616</v>
      </c>
      <c r="F16" s="430"/>
      <c r="G16" s="414" t="s">
        <v>594</v>
      </c>
      <c r="H16" s="415"/>
      <c r="I16" s="415"/>
      <c r="J16" s="416"/>
      <c r="K16" s="18"/>
      <c r="L16" s="18"/>
      <c r="M16" s="18"/>
    </row>
    <row r="17" spans="2:10" s="1" customFormat="1" ht="24" customHeight="1">
      <c r="B17" s="392"/>
      <c r="C17" s="392"/>
      <c r="D17" s="14" t="s">
        <v>479</v>
      </c>
      <c r="E17" s="478" t="s">
        <v>595</v>
      </c>
      <c r="F17" s="479"/>
      <c r="G17" s="414" t="s">
        <v>596</v>
      </c>
      <c r="H17" s="415"/>
      <c r="I17" s="415"/>
      <c r="J17" s="416"/>
    </row>
    <row r="18" spans="2:10" s="1" customFormat="1" ht="24" customHeight="1">
      <c r="B18" s="392"/>
      <c r="C18" s="392"/>
      <c r="D18" s="14" t="s">
        <v>482</v>
      </c>
      <c r="E18" s="414" t="s">
        <v>617</v>
      </c>
      <c r="F18" s="416"/>
      <c r="G18" s="414" t="s">
        <v>618</v>
      </c>
      <c r="H18" s="415"/>
      <c r="I18" s="415"/>
      <c r="J18" s="416"/>
    </row>
    <row r="19" spans="2:10" s="1" customFormat="1" ht="33" customHeight="1">
      <c r="B19" s="392"/>
      <c r="C19" s="393" t="s">
        <v>485</v>
      </c>
      <c r="D19" s="476" t="s">
        <v>486</v>
      </c>
      <c r="E19" s="478" t="s">
        <v>619</v>
      </c>
      <c r="F19" s="479"/>
      <c r="G19" s="478" t="s">
        <v>605</v>
      </c>
      <c r="H19" s="479"/>
      <c r="I19" s="479"/>
      <c r="J19" s="480"/>
    </row>
    <row r="20" spans="2:10" s="1" customFormat="1" ht="27" customHeight="1">
      <c r="B20" s="392"/>
      <c r="C20" s="483"/>
      <c r="D20" s="484"/>
      <c r="E20" s="478" t="s">
        <v>620</v>
      </c>
      <c r="F20" s="479"/>
      <c r="G20" s="478" t="s">
        <v>621</v>
      </c>
      <c r="H20" s="479"/>
      <c r="I20" s="479"/>
      <c r="J20" s="480"/>
    </row>
    <row r="21" spans="2:10" s="1" customFormat="1" ht="24">
      <c r="B21" s="392"/>
      <c r="C21" s="483"/>
      <c r="D21" s="13" t="s">
        <v>510</v>
      </c>
      <c r="E21" s="389" t="s">
        <v>601</v>
      </c>
      <c r="F21" s="390"/>
      <c r="G21" s="389" t="s">
        <v>601</v>
      </c>
      <c r="H21" s="390"/>
      <c r="I21" s="390"/>
      <c r="J21" s="390"/>
    </row>
    <row r="22" spans="2:10" s="1" customFormat="1" ht="24">
      <c r="B22" s="392"/>
      <c r="C22" s="483"/>
      <c r="D22" s="13" t="s">
        <v>512</v>
      </c>
      <c r="E22" s="387" t="s">
        <v>601</v>
      </c>
      <c r="F22" s="387"/>
      <c r="G22" s="388" t="s">
        <v>601</v>
      </c>
      <c r="H22" s="388"/>
      <c r="I22" s="388"/>
      <c r="J22" s="388"/>
    </row>
    <row r="23" spans="2:10" s="1" customFormat="1" ht="24">
      <c r="B23" s="392"/>
      <c r="C23" s="394"/>
      <c r="D23" s="13" t="s">
        <v>489</v>
      </c>
      <c r="E23" s="387" t="s">
        <v>601</v>
      </c>
      <c r="F23" s="387"/>
      <c r="G23" s="388" t="s">
        <v>601</v>
      </c>
      <c r="H23" s="388"/>
      <c r="I23" s="388"/>
      <c r="J23" s="388"/>
    </row>
    <row r="24" spans="2:10" s="1" customFormat="1" ht="30.95" customHeight="1">
      <c r="B24" s="392"/>
      <c r="C24" s="477" t="s">
        <v>492</v>
      </c>
      <c r="D24" s="476" t="s">
        <v>493</v>
      </c>
      <c r="E24" s="387" t="s">
        <v>622</v>
      </c>
      <c r="F24" s="387"/>
      <c r="G24" s="414" t="s">
        <v>596</v>
      </c>
      <c r="H24" s="415"/>
      <c r="I24" s="415"/>
      <c r="J24" s="416"/>
    </row>
    <row r="25" spans="2:10" s="1" customFormat="1" ht="39.950000000000003" customHeight="1">
      <c r="B25" s="392"/>
      <c r="C25" s="394"/>
      <c r="D25" s="484"/>
      <c r="E25" s="387" t="s">
        <v>623</v>
      </c>
      <c r="F25" s="387"/>
      <c r="G25" s="414" t="s">
        <v>596</v>
      </c>
      <c r="H25" s="415"/>
      <c r="I25" s="415"/>
      <c r="J25" s="416"/>
    </row>
  </sheetData>
  <mergeCells count="5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G21:J21"/>
    <mergeCell ref="E22:F22"/>
    <mergeCell ref="G22:J22"/>
    <mergeCell ref="E23:F23"/>
    <mergeCell ref="G23:J23"/>
    <mergeCell ref="E24:F24"/>
    <mergeCell ref="G24:J24"/>
    <mergeCell ref="E25:F25"/>
    <mergeCell ref="G25:J25"/>
    <mergeCell ref="B6:B8"/>
    <mergeCell ref="B9:B10"/>
    <mergeCell ref="B11:B25"/>
    <mergeCell ref="C12:C18"/>
    <mergeCell ref="C19:C23"/>
    <mergeCell ref="C24:C25"/>
    <mergeCell ref="D12:D13"/>
    <mergeCell ref="D14:D16"/>
    <mergeCell ref="D19:D20"/>
    <mergeCell ref="D24:D25"/>
    <mergeCell ref="C9:J10"/>
    <mergeCell ref="E21:F21"/>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1" sqref="J1"/>
    </sheetView>
  </sheetViews>
  <sheetFormatPr defaultColWidth="9" defaultRowHeight="13.5"/>
  <cols>
    <col min="1" max="1" width="2.125" customWidth="1"/>
    <col min="2" max="2" width="11.125" customWidth="1"/>
    <col min="6" max="6" width="14.125" customWidth="1"/>
  </cols>
  <sheetData>
    <row r="1" spans="1:10" ht="14.25">
      <c r="A1" s="1"/>
      <c r="B1" s="2"/>
      <c r="C1" s="11"/>
      <c r="D1" s="1"/>
      <c r="E1" s="1"/>
      <c r="F1" s="1"/>
      <c r="G1" s="1"/>
      <c r="H1" s="1"/>
      <c r="I1" s="1"/>
      <c r="J1" s="1" t="s">
        <v>624</v>
      </c>
    </row>
    <row r="2" spans="1:10" ht="19.5">
      <c r="A2" s="1"/>
      <c r="B2" s="404" t="s">
        <v>454</v>
      </c>
      <c r="C2" s="405"/>
      <c r="D2" s="405"/>
      <c r="E2" s="405"/>
      <c r="F2" s="405"/>
      <c r="G2" s="405"/>
      <c r="H2" s="405"/>
      <c r="I2" s="405"/>
      <c r="J2" s="406"/>
    </row>
    <row r="3" spans="1:10">
      <c r="A3" s="1"/>
      <c r="B3" s="407" t="s">
        <v>455</v>
      </c>
      <c r="C3" s="407"/>
      <c r="D3" s="407"/>
      <c r="E3" s="407"/>
      <c r="F3" s="407"/>
      <c r="G3" s="407"/>
      <c r="H3" s="407"/>
      <c r="I3" s="407"/>
      <c r="J3" s="407"/>
    </row>
    <row r="4" spans="1:10" ht="24" customHeight="1">
      <c r="A4" s="1"/>
      <c r="B4" s="12" t="s">
        <v>456</v>
      </c>
      <c r="C4" s="408" t="s">
        <v>625</v>
      </c>
      <c r="D4" s="408"/>
      <c r="E4" s="408"/>
      <c r="F4" s="408"/>
      <c r="G4" s="408"/>
      <c r="H4" s="408"/>
      <c r="I4" s="408"/>
      <c r="J4" s="408"/>
    </row>
    <row r="5" spans="1:10" ht="30" customHeight="1">
      <c r="A5" s="1"/>
      <c r="B5" s="12" t="s">
        <v>458</v>
      </c>
      <c r="C5" s="408" t="s">
        <v>583</v>
      </c>
      <c r="D5" s="408"/>
      <c r="E5" s="408"/>
      <c r="F5" s="408"/>
      <c r="G5" s="408"/>
      <c r="H5" s="408"/>
      <c r="I5" s="408"/>
      <c r="J5" s="408"/>
    </row>
    <row r="6" spans="1:10" ht="24" customHeight="1">
      <c r="A6" s="1"/>
      <c r="B6" s="391" t="s">
        <v>459</v>
      </c>
      <c r="C6" s="401" t="s">
        <v>460</v>
      </c>
      <c r="D6" s="401"/>
      <c r="E6" s="401"/>
      <c r="F6" s="402">
        <v>690</v>
      </c>
      <c r="G6" s="402"/>
      <c r="H6" s="402"/>
      <c r="I6" s="402"/>
      <c r="J6" s="402"/>
    </row>
    <row r="7" spans="1:10" ht="21.95" customHeight="1">
      <c r="A7" s="1"/>
      <c r="B7" s="392"/>
      <c r="C7" s="401" t="s">
        <v>461</v>
      </c>
      <c r="D7" s="401"/>
      <c r="E7" s="401"/>
      <c r="F7" s="402">
        <v>690</v>
      </c>
      <c r="G7" s="402"/>
      <c r="H7" s="402"/>
      <c r="I7" s="402"/>
      <c r="J7" s="402"/>
    </row>
    <row r="8" spans="1:10" ht="33" customHeight="1">
      <c r="A8" s="1"/>
      <c r="B8" s="392"/>
      <c r="C8" s="401" t="s">
        <v>462</v>
      </c>
      <c r="D8" s="401"/>
      <c r="E8" s="401"/>
      <c r="F8" s="402">
        <v>0</v>
      </c>
      <c r="G8" s="402"/>
      <c r="H8" s="402"/>
      <c r="I8" s="402"/>
      <c r="J8" s="402"/>
    </row>
    <row r="9" spans="1:10" ht="54.95" customHeight="1">
      <c r="A9" s="1"/>
      <c r="B9" s="391" t="s">
        <v>463</v>
      </c>
      <c r="C9" s="395" t="s">
        <v>608</v>
      </c>
      <c r="D9" s="395"/>
      <c r="E9" s="395"/>
      <c r="F9" s="395"/>
      <c r="G9" s="395"/>
      <c r="H9" s="395"/>
      <c r="I9" s="395"/>
      <c r="J9" s="395"/>
    </row>
    <row r="10" spans="1:10" ht="68.099999999999994" customHeight="1">
      <c r="A10" s="1"/>
      <c r="B10" s="391"/>
      <c r="C10" s="395"/>
      <c r="D10" s="395"/>
      <c r="E10" s="395"/>
      <c r="F10" s="395"/>
      <c r="G10" s="395"/>
      <c r="H10" s="395"/>
      <c r="I10" s="395"/>
      <c r="J10" s="395"/>
    </row>
    <row r="11" spans="1:10" ht="33.950000000000003" customHeight="1">
      <c r="A11" s="1"/>
      <c r="B11" s="392" t="s">
        <v>465</v>
      </c>
      <c r="C11" s="12" t="s">
        <v>466</v>
      </c>
      <c r="D11" s="12" t="s">
        <v>467</v>
      </c>
      <c r="E11" s="401" t="s">
        <v>468</v>
      </c>
      <c r="F11" s="401"/>
      <c r="G11" s="401" t="s">
        <v>469</v>
      </c>
      <c r="H11" s="401"/>
      <c r="I11" s="401"/>
      <c r="J11" s="401"/>
    </row>
    <row r="12" spans="1:10" ht="30" customHeight="1">
      <c r="A12" s="1"/>
      <c r="B12" s="392"/>
      <c r="C12" s="392" t="s">
        <v>470</v>
      </c>
      <c r="D12" s="392" t="s">
        <v>471</v>
      </c>
      <c r="E12" s="485" t="s">
        <v>609</v>
      </c>
      <c r="F12" s="486"/>
      <c r="G12" s="396" t="s">
        <v>610</v>
      </c>
      <c r="H12" s="418"/>
      <c r="I12" s="418"/>
      <c r="J12" s="397"/>
    </row>
    <row r="13" spans="1:10" ht="30" customHeight="1">
      <c r="A13" s="1"/>
      <c r="B13" s="392"/>
      <c r="C13" s="392"/>
      <c r="D13" s="392"/>
      <c r="E13" s="485" t="s">
        <v>611</v>
      </c>
      <c r="F13" s="486"/>
      <c r="G13" s="396" t="s">
        <v>612</v>
      </c>
      <c r="H13" s="418"/>
      <c r="I13" s="418"/>
      <c r="J13" s="397"/>
    </row>
    <row r="14" spans="1:10" ht="30" customHeight="1">
      <c r="A14" s="1"/>
      <c r="B14" s="392"/>
      <c r="C14" s="392"/>
      <c r="D14" s="476" t="s">
        <v>474</v>
      </c>
      <c r="E14" s="429" t="s">
        <v>613</v>
      </c>
      <c r="F14" s="430"/>
      <c r="G14" s="414" t="s">
        <v>614</v>
      </c>
      <c r="H14" s="415"/>
      <c r="I14" s="415"/>
      <c r="J14" s="416"/>
    </row>
    <row r="15" spans="1:10" ht="30" customHeight="1">
      <c r="A15" s="1"/>
      <c r="B15" s="392"/>
      <c r="C15" s="392"/>
      <c r="D15" s="477"/>
      <c r="E15" s="429" t="s">
        <v>615</v>
      </c>
      <c r="F15" s="430"/>
      <c r="G15" s="414" t="s">
        <v>592</v>
      </c>
      <c r="H15" s="415"/>
      <c r="I15" s="415"/>
      <c r="J15" s="416"/>
    </row>
    <row r="16" spans="1:10" ht="30" customHeight="1">
      <c r="A16" s="1"/>
      <c r="B16" s="392"/>
      <c r="C16" s="392"/>
      <c r="D16" s="477"/>
      <c r="E16" s="429" t="s">
        <v>616</v>
      </c>
      <c r="F16" s="430"/>
      <c r="G16" s="414" t="s">
        <v>594</v>
      </c>
      <c r="H16" s="415"/>
      <c r="I16" s="415"/>
      <c r="J16" s="416"/>
    </row>
    <row r="17" spans="1:10" ht="30" customHeight="1">
      <c r="A17" s="1"/>
      <c r="B17" s="392"/>
      <c r="C17" s="392"/>
      <c r="D17" s="14" t="s">
        <v>479</v>
      </c>
      <c r="E17" s="478" t="s">
        <v>595</v>
      </c>
      <c r="F17" s="479"/>
      <c r="G17" s="414" t="s">
        <v>596</v>
      </c>
      <c r="H17" s="415"/>
      <c r="I17" s="415"/>
      <c r="J17" s="416"/>
    </row>
    <row r="18" spans="1:10" ht="30" customHeight="1">
      <c r="A18" s="1"/>
      <c r="B18" s="392"/>
      <c r="C18" s="392"/>
      <c r="D18" s="14" t="s">
        <v>482</v>
      </c>
      <c r="E18" s="414" t="s">
        <v>617</v>
      </c>
      <c r="F18" s="416"/>
      <c r="G18" s="414" t="s">
        <v>626</v>
      </c>
      <c r="H18" s="415"/>
      <c r="I18" s="415"/>
      <c r="J18" s="416"/>
    </row>
    <row r="19" spans="1:10" ht="30" customHeight="1">
      <c r="A19" s="1"/>
      <c r="B19" s="392"/>
      <c r="C19" s="393" t="s">
        <v>485</v>
      </c>
      <c r="D19" s="476" t="s">
        <v>486</v>
      </c>
      <c r="E19" s="478" t="s">
        <v>619</v>
      </c>
      <c r="F19" s="479"/>
      <c r="G19" s="478" t="s">
        <v>605</v>
      </c>
      <c r="H19" s="479"/>
      <c r="I19" s="479"/>
      <c r="J19" s="480"/>
    </row>
    <row r="20" spans="1:10" ht="30" customHeight="1">
      <c r="A20" s="1"/>
      <c r="B20" s="392"/>
      <c r="C20" s="483"/>
      <c r="D20" s="484"/>
      <c r="E20" s="478" t="s">
        <v>620</v>
      </c>
      <c r="F20" s="479"/>
      <c r="G20" s="478" t="s">
        <v>621</v>
      </c>
      <c r="H20" s="479"/>
      <c r="I20" s="479"/>
      <c r="J20" s="480"/>
    </row>
    <row r="21" spans="1:10" ht="30" customHeight="1">
      <c r="A21" s="1"/>
      <c r="B21" s="392"/>
      <c r="C21" s="483"/>
      <c r="D21" s="13" t="s">
        <v>510</v>
      </c>
      <c r="E21" s="389" t="s">
        <v>601</v>
      </c>
      <c r="F21" s="390"/>
      <c r="G21" s="389" t="s">
        <v>601</v>
      </c>
      <c r="H21" s="390"/>
      <c r="I21" s="390"/>
      <c r="J21" s="390"/>
    </row>
    <row r="22" spans="1:10" ht="30" customHeight="1">
      <c r="A22" s="1"/>
      <c r="B22" s="392"/>
      <c r="C22" s="483"/>
      <c r="D22" s="13" t="s">
        <v>512</v>
      </c>
      <c r="E22" s="387" t="s">
        <v>601</v>
      </c>
      <c r="F22" s="387"/>
      <c r="G22" s="388" t="s">
        <v>601</v>
      </c>
      <c r="H22" s="388"/>
      <c r="I22" s="388"/>
      <c r="J22" s="388"/>
    </row>
    <row r="23" spans="1:10" ht="30" customHeight="1">
      <c r="A23" s="1"/>
      <c r="B23" s="392"/>
      <c r="C23" s="394"/>
      <c r="D23" s="13" t="s">
        <v>489</v>
      </c>
      <c r="E23" s="387" t="s">
        <v>601</v>
      </c>
      <c r="F23" s="387"/>
      <c r="G23" s="388" t="s">
        <v>601</v>
      </c>
      <c r="H23" s="388"/>
      <c r="I23" s="388"/>
      <c r="J23" s="388"/>
    </row>
    <row r="24" spans="1:10" ht="30" customHeight="1">
      <c r="A24" s="1"/>
      <c r="B24" s="392"/>
      <c r="C24" s="477" t="s">
        <v>492</v>
      </c>
      <c r="D24" s="476" t="s">
        <v>493</v>
      </c>
      <c r="E24" s="387" t="s">
        <v>622</v>
      </c>
      <c r="F24" s="387"/>
      <c r="G24" s="414" t="s">
        <v>596</v>
      </c>
      <c r="H24" s="415"/>
      <c r="I24" s="415"/>
      <c r="J24" s="416"/>
    </row>
    <row r="25" spans="1:10" ht="48.95" customHeight="1">
      <c r="A25" s="1"/>
      <c r="B25" s="392"/>
      <c r="C25" s="394"/>
      <c r="D25" s="484"/>
      <c r="E25" s="387" t="s">
        <v>623</v>
      </c>
      <c r="F25" s="387"/>
      <c r="G25" s="414" t="s">
        <v>596</v>
      </c>
      <c r="H25" s="415"/>
      <c r="I25" s="415"/>
      <c r="J25" s="416"/>
    </row>
  </sheetData>
  <mergeCells count="5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G21:J21"/>
    <mergeCell ref="E22:F22"/>
    <mergeCell ref="G22:J22"/>
    <mergeCell ref="E23:F23"/>
    <mergeCell ref="G23:J23"/>
    <mergeCell ref="E24:F24"/>
    <mergeCell ref="G24:J24"/>
    <mergeCell ref="E25:F25"/>
    <mergeCell ref="G25:J25"/>
    <mergeCell ref="B6:B8"/>
    <mergeCell ref="B9:B10"/>
    <mergeCell ref="B11:B25"/>
    <mergeCell ref="C12:C18"/>
    <mergeCell ref="C19:C23"/>
    <mergeCell ref="C24:C25"/>
    <mergeCell ref="D12:D13"/>
    <mergeCell ref="D14:D16"/>
    <mergeCell ref="D19:D20"/>
    <mergeCell ref="D24:D25"/>
    <mergeCell ref="C9:J10"/>
    <mergeCell ref="E21:F21"/>
  </mergeCells>
  <phoneticPr fontId="52"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1" sqref="J1"/>
    </sheetView>
  </sheetViews>
  <sheetFormatPr defaultColWidth="9" defaultRowHeight="13.5"/>
  <cols>
    <col min="1" max="1" width="4" customWidth="1"/>
    <col min="6" max="6" width="16.125" customWidth="1"/>
  </cols>
  <sheetData>
    <row r="1" spans="1:10" ht="14.25">
      <c r="A1" s="1"/>
      <c r="B1" s="2"/>
      <c r="C1" s="11"/>
      <c r="D1" s="1"/>
      <c r="E1" s="1"/>
      <c r="F1" s="1"/>
      <c r="G1" s="1"/>
      <c r="H1" s="1"/>
      <c r="I1" s="1"/>
      <c r="J1" s="1" t="s">
        <v>627</v>
      </c>
    </row>
    <row r="2" spans="1:10" ht="19.5">
      <c r="A2" s="1"/>
      <c r="B2" s="404" t="s">
        <v>454</v>
      </c>
      <c r="C2" s="405"/>
      <c r="D2" s="405"/>
      <c r="E2" s="405"/>
      <c r="F2" s="405"/>
      <c r="G2" s="405"/>
      <c r="H2" s="405"/>
      <c r="I2" s="405"/>
      <c r="J2" s="406"/>
    </row>
    <row r="3" spans="1:10">
      <c r="A3" s="1"/>
      <c r="B3" s="407" t="s">
        <v>455</v>
      </c>
      <c r="C3" s="407"/>
      <c r="D3" s="407"/>
      <c r="E3" s="407"/>
      <c r="F3" s="407"/>
      <c r="G3" s="407"/>
      <c r="H3" s="407"/>
      <c r="I3" s="407"/>
      <c r="J3" s="407"/>
    </row>
    <row r="4" spans="1:10" ht="39" customHeight="1">
      <c r="A4" s="1"/>
      <c r="B4" s="12" t="s">
        <v>456</v>
      </c>
      <c r="C4" s="408" t="s">
        <v>628</v>
      </c>
      <c r="D4" s="408"/>
      <c r="E4" s="408"/>
      <c r="F4" s="408"/>
      <c r="G4" s="408"/>
      <c r="H4" s="408"/>
      <c r="I4" s="408"/>
      <c r="J4" s="408"/>
    </row>
    <row r="5" spans="1:10" ht="30" customHeight="1">
      <c r="A5" s="1"/>
      <c r="B5" s="12" t="s">
        <v>458</v>
      </c>
      <c r="C5" s="408" t="s">
        <v>583</v>
      </c>
      <c r="D5" s="408"/>
      <c r="E5" s="408"/>
      <c r="F5" s="408"/>
      <c r="G5" s="408"/>
      <c r="H5" s="408"/>
      <c r="I5" s="408"/>
      <c r="J5" s="408"/>
    </row>
    <row r="6" spans="1:10" ht="30" customHeight="1">
      <c r="A6" s="1"/>
      <c r="B6" s="391" t="s">
        <v>459</v>
      </c>
      <c r="C6" s="401" t="s">
        <v>460</v>
      </c>
      <c r="D6" s="401"/>
      <c r="E6" s="401"/>
      <c r="F6" s="402">
        <v>129</v>
      </c>
      <c r="G6" s="402"/>
      <c r="H6" s="402"/>
      <c r="I6" s="402"/>
      <c r="J6" s="402"/>
    </row>
    <row r="7" spans="1:10" ht="30" customHeight="1">
      <c r="A7" s="1"/>
      <c r="B7" s="392"/>
      <c r="C7" s="401" t="s">
        <v>461</v>
      </c>
      <c r="D7" s="401"/>
      <c r="E7" s="401"/>
      <c r="F7" s="402">
        <v>129</v>
      </c>
      <c r="G7" s="402"/>
      <c r="H7" s="402"/>
      <c r="I7" s="402"/>
      <c r="J7" s="402"/>
    </row>
    <row r="8" spans="1:10" ht="30" customHeight="1">
      <c r="A8" s="1"/>
      <c r="B8" s="392"/>
      <c r="C8" s="401" t="s">
        <v>462</v>
      </c>
      <c r="D8" s="401"/>
      <c r="E8" s="401"/>
      <c r="F8" s="402">
        <v>0</v>
      </c>
      <c r="G8" s="402"/>
      <c r="H8" s="402"/>
      <c r="I8" s="402"/>
      <c r="J8" s="402"/>
    </row>
    <row r="9" spans="1:10" ht="54.95" customHeight="1">
      <c r="A9" s="1"/>
      <c r="B9" s="391" t="s">
        <v>463</v>
      </c>
      <c r="C9" s="395" t="s">
        <v>608</v>
      </c>
      <c r="D9" s="395"/>
      <c r="E9" s="395"/>
      <c r="F9" s="395"/>
      <c r="G9" s="395"/>
      <c r="H9" s="395"/>
      <c r="I9" s="395"/>
      <c r="J9" s="395"/>
    </row>
    <row r="10" spans="1:10" ht="81" customHeight="1">
      <c r="A10" s="1"/>
      <c r="B10" s="391"/>
      <c r="C10" s="395"/>
      <c r="D10" s="395"/>
      <c r="E10" s="395"/>
      <c r="F10" s="395"/>
      <c r="G10" s="395"/>
      <c r="H10" s="395"/>
      <c r="I10" s="395"/>
      <c r="J10" s="395"/>
    </row>
    <row r="11" spans="1:10" ht="30" customHeight="1">
      <c r="A11" s="1"/>
      <c r="B11" s="392" t="s">
        <v>465</v>
      </c>
      <c r="C11" s="12" t="s">
        <v>466</v>
      </c>
      <c r="D11" s="12" t="s">
        <v>467</v>
      </c>
      <c r="E11" s="401" t="s">
        <v>468</v>
      </c>
      <c r="F11" s="401"/>
      <c r="G11" s="401" t="s">
        <v>469</v>
      </c>
      <c r="H11" s="401"/>
      <c r="I11" s="401"/>
      <c r="J11" s="401"/>
    </row>
    <row r="12" spans="1:10" ht="30" customHeight="1">
      <c r="A12" s="1"/>
      <c r="B12" s="392"/>
      <c r="C12" s="392" t="s">
        <v>470</v>
      </c>
      <c r="D12" s="392" t="s">
        <v>471</v>
      </c>
      <c r="E12" s="485" t="s">
        <v>609</v>
      </c>
      <c r="F12" s="486"/>
      <c r="G12" s="396" t="s">
        <v>610</v>
      </c>
      <c r="H12" s="418"/>
      <c r="I12" s="418"/>
      <c r="J12" s="397"/>
    </row>
    <row r="13" spans="1:10" ht="30" customHeight="1">
      <c r="A13" s="1"/>
      <c r="B13" s="392"/>
      <c r="C13" s="392"/>
      <c r="D13" s="392"/>
      <c r="E13" s="485" t="s">
        <v>611</v>
      </c>
      <c r="F13" s="486"/>
      <c r="G13" s="396" t="s">
        <v>612</v>
      </c>
      <c r="H13" s="418"/>
      <c r="I13" s="418"/>
      <c r="J13" s="397"/>
    </row>
    <row r="14" spans="1:10" ht="30" customHeight="1">
      <c r="A14" s="1"/>
      <c r="B14" s="392"/>
      <c r="C14" s="392"/>
      <c r="D14" s="476" t="s">
        <v>474</v>
      </c>
      <c r="E14" s="429" t="s">
        <v>613</v>
      </c>
      <c r="F14" s="430"/>
      <c r="G14" s="414" t="s">
        <v>614</v>
      </c>
      <c r="H14" s="415"/>
      <c r="I14" s="415"/>
      <c r="J14" s="416"/>
    </row>
    <row r="15" spans="1:10" ht="30" customHeight="1">
      <c r="A15" s="1"/>
      <c r="B15" s="392"/>
      <c r="C15" s="392"/>
      <c r="D15" s="477"/>
      <c r="E15" s="429" t="s">
        <v>615</v>
      </c>
      <c r="F15" s="430"/>
      <c r="G15" s="414" t="s">
        <v>592</v>
      </c>
      <c r="H15" s="415"/>
      <c r="I15" s="415"/>
      <c r="J15" s="416"/>
    </row>
    <row r="16" spans="1:10" ht="30" customHeight="1">
      <c r="A16" s="1"/>
      <c r="B16" s="392"/>
      <c r="C16" s="392"/>
      <c r="D16" s="477"/>
      <c r="E16" s="429" t="s">
        <v>616</v>
      </c>
      <c r="F16" s="430"/>
      <c r="G16" s="414" t="s">
        <v>594</v>
      </c>
      <c r="H16" s="415"/>
      <c r="I16" s="415"/>
      <c r="J16" s="416"/>
    </row>
    <row r="17" spans="1:10" ht="30" customHeight="1">
      <c r="A17" s="1"/>
      <c r="B17" s="392"/>
      <c r="C17" s="392"/>
      <c r="D17" s="14" t="s">
        <v>479</v>
      </c>
      <c r="E17" s="478" t="s">
        <v>595</v>
      </c>
      <c r="F17" s="479"/>
      <c r="G17" s="414" t="s">
        <v>596</v>
      </c>
      <c r="H17" s="415"/>
      <c r="I17" s="415"/>
      <c r="J17" s="416"/>
    </row>
    <row r="18" spans="1:10" ht="30" customHeight="1">
      <c r="A18" s="1"/>
      <c r="B18" s="392"/>
      <c r="C18" s="392"/>
      <c r="D18" s="14" t="s">
        <v>482</v>
      </c>
      <c r="E18" s="414" t="s">
        <v>617</v>
      </c>
      <c r="F18" s="416"/>
      <c r="G18" s="414" t="s">
        <v>629</v>
      </c>
      <c r="H18" s="415"/>
      <c r="I18" s="415"/>
      <c r="J18" s="416"/>
    </row>
    <row r="19" spans="1:10" ht="30" customHeight="1">
      <c r="A19" s="1"/>
      <c r="B19" s="392"/>
      <c r="C19" s="393" t="s">
        <v>485</v>
      </c>
      <c r="D19" s="476" t="s">
        <v>486</v>
      </c>
      <c r="E19" s="478" t="s">
        <v>619</v>
      </c>
      <c r="F19" s="479"/>
      <c r="G19" s="478" t="s">
        <v>605</v>
      </c>
      <c r="H19" s="479"/>
      <c r="I19" s="479"/>
      <c r="J19" s="480"/>
    </row>
    <row r="20" spans="1:10" ht="30" customHeight="1">
      <c r="A20" s="1"/>
      <c r="B20" s="392"/>
      <c r="C20" s="483"/>
      <c r="D20" s="484"/>
      <c r="E20" s="478" t="s">
        <v>620</v>
      </c>
      <c r="F20" s="479"/>
      <c r="G20" s="478" t="s">
        <v>621</v>
      </c>
      <c r="H20" s="479"/>
      <c r="I20" s="479"/>
      <c r="J20" s="480"/>
    </row>
    <row r="21" spans="1:10" ht="30" customHeight="1">
      <c r="A21" s="1"/>
      <c r="B21" s="392"/>
      <c r="C21" s="483"/>
      <c r="D21" s="13" t="s">
        <v>510</v>
      </c>
      <c r="E21" s="389" t="s">
        <v>601</v>
      </c>
      <c r="F21" s="390"/>
      <c r="G21" s="389" t="s">
        <v>601</v>
      </c>
      <c r="H21" s="390"/>
      <c r="I21" s="390"/>
      <c r="J21" s="390"/>
    </row>
    <row r="22" spans="1:10" ht="30" customHeight="1">
      <c r="A22" s="1"/>
      <c r="B22" s="392"/>
      <c r="C22" s="483"/>
      <c r="D22" s="13" t="s">
        <v>512</v>
      </c>
      <c r="E22" s="387" t="s">
        <v>601</v>
      </c>
      <c r="F22" s="387"/>
      <c r="G22" s="388" t="s">
        <v>601</v>
      </c>
      <c r="H22" s="388"/>
      <c r="I22" s="388"/>
      <c r="J22" s="388"/>
    </row>
    <row r="23" spans="1:10" ht="30" customHeight="1">
      <c r="A23" s="1"/>
      <c r="B23" s="392"/>
      <c r="C23" s="394"/>
      <c r="D23" s="13" t="s">
        <v>489</v>
      </c>
      <c r="E23" s="387" t="s">
        <v>601</v>
      </c>
      <c r="F23" s="387"/>
      <c r="G23" s="388" t="s">
        <v>601</v>
      </c>
      <c r="H23" s="388"/>
      <c r="I23" s="388"/>
      <c r="J23" s="388"/>
    </row>
    <row r="24" spans="1:10" ht="30" customHeight="1">
      <c r="A24" s="1"/>
      <c r="B24" s="392"/>
      <c r="C24" s="477" t="s">
        <v>492</v>
      </c>
      <c r="D24" s="476" t="s">
        <v>493</v>
      </c>
      <c r="E24" s="387" t="s">
        <v>622</v>
      </c>
      <c r="F24" s="387"/>
      <c r="G24" s="414" t="s">
        <v>596</v>
      </c>
      <c r="H24" s="415"/>
      <c r="I24" s="415"/>
      <c r="J24" s="416"/>
    </row>
    <row r="25" spans="1:10" ht="30" customHeight="1">
      <c r="A25" s="1"/>
      <c r="B25" s="392"/>
      <c r="C25" s="394"/>
      <c r="D25" s="484"/>
      <c r="E25" s="387" t="s">
        <v>623</v>
      </c>
      <c r="F25" s="387"/>
      <c r="G25" s="414" t="s">
        <v>596</v>
      </c>
      <c r="H25" s="415"/>
      <c r="I25" s="415"/>
      <c r="J25" s="416"/>
    </row>
  </sheetData>
  <mergeCells count="5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G21:J21"/>
    <mergeCell ref="E22:F22"/>
    <mergeCell ref="G22:J22"/>
    <mergeCell ref="E23:F23"/>
    <mergeCell ref="G23:J23"/>
    <mergeCell ref="E24:F24"/>
    <mergeCell ref="G24:J24"/>
    <mergeCell ref="E25:F25"/>
    <mergeCell ref="G25:J25"/>
    <mergeCell ref="B6:B8"/>
    <mergeCell ref="B9:B10"/>
    <mergeCell ref="B11:B25"/>
    <mergeCell ref="C12:C18"/>
    <mergeCell ref="C19:C23"/>
    <mergeCell ref="C24:C25"/>
    <mergeCell ref="D12:D13"/>
    <mergeCell ref="D14:D16"/>
    <mergeCell ref="D19:D20"/>
    <mergeCell ref="D24:D25"/>
    <mergeCell ref="C9:J10"/>
    <mergeCell ref="E21:F21"/>
  </mergeCells>
  <phoneticPr fontId="52"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630</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631</v>
      </c>
      <c r="D4" s="408"/>
      <c r="E4" s="408"/>
      <c r="F4" s="408"/>
      <c r="G4" s="408"/>
      <c r="H4" s="408"/>
      <c r="I4" s="408"/>
      <c r="J4" s="408"/>
      <c r="K4" s="17"/>
      <c r="L4" s="17"/>
      <c r="M4" s="17"/>
    </row>
    <row r="5" spans="2:13" ht="24.95" customHeight="1">
      <c r="B5" s="12" t="s">
        <v>458</v>
      </c>
      <c r="C5" s="408" t="s">
        <v>632</v>
      </c>
      <c r="D5" s="408"/>
      <c r="E5" s="408"/>
      <c r="F5" s="408"/>
      <c r="G5" s="408"/>
      <c r="H5" s="408"/>
      <c r="I5" s="408"/>
      <c r="J5" s="408"/>
      <c r="K5" s="17"/>
      <c r="L5" s="17"/>
      <c r="M5" s="17"/>
    </row>
    <row r="6" spans="2:13" ht="24.95" customHeight="1">
      <c r="B6" s="391" t="s">
        <v>459</v>
      </c>
      <c r="C6" s="401" t="s">
        <v>460</v>
      </c>
      <c r="D6" s="401"/>
      <c r="E6" s="401"/>
      <c r="F6" s="403">
        <v>65</v>
      </c>
      <c r="G6" s="403"/>
      <c r="H6" s="403"/>
      <c r="I6" s="403"/>
      <c r="J6" s="403"/>
      <c r="K6" s="17"/>
      <c r="L6" s="17"/>
      <c r="M6" s="17"/>
    </row>
    <row r="7" spans="2:13" ht="24.95" customHeight="1">
      <c r="B7" s="392"/>
      <c r="C7" s="401" t="s">
        <v>461</v>
      </c>
      <c r="D7" s="401"/>
      <c r="E7" s="401"/>
      <c r="F7" s="403">
        <v>65</v>
      </c>
      <c r="G7" s="403"/>
      <c r="H7" s="403"/>
      <c r="I7" s="403"/>
      <c r="J7" s="403"/>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633</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389" t="s">
        <v>634</v>
      </c>
      <c r="F12" s="441"/>
      <c r="G12" s="441" t="s">
        <v>635</v>
      </c>
      <c r="H12" s="441"/>
      <c r="I12" s="441"/>
      <c r="J12" s="441"/>
      <c r="K12" s="17"/>
      <c r="L12" s="17"/>
      <c r="M12" s="17"/>
    </row>
    <row r="13" spans="2:13" ht="38.1" customHeight="1">
      <c r="B13" s="392"/>
      <c r="C13" s="392"/>
      <c r="D13" s="392"/>
      <c r="E13" s="389" t="s">
        <v>636</v>
      </c>
      <c r="F13" s="441"/>
      <c r="G13" s="441" t="s">
        <v>637</v>
      </c>
      <c r="H13" s="441"/>
      <c r="I13" s="441"/>
      <c r="J13" s="441"/>
      <c r="K13" s="18"/>
      <c r="L13" s="18"/>
      <c r="M13" s="18"/>
    </row>
    <row r="14" spans="2:13" ht="24" customHeight="1">
      <c r="B14" s="392"/>
      <c r="C14" s="392"/>
      <c r="D14" s="392"/>
      <c r="E14" s="441"/>
      <c r="F14" s="441"/>
      <c r="G14" s="441"/>
      <c r="H14" s="441"/>
      <c r="I14" s="441"/>
      <c r="J14" s="441"/>
    </row>
    <row r="15" spans="2:13" ht="24" customHeight="1">
      <c r="B15" s="392"/>
      <c r="C15" s="392"/>
      <c r="D15" s="14" t="s">
        <v>474</v>
      </c>
      <c r="E15" s="492" t="s">
        <v>638</v>
      </c>
      <c r="F15" s="492"/>
      <c r="G15" s="389" t="s">
        <v>639</v>
      </c>
      <c r="H15" s="441"/>
      <c r="I15" s="441"/>
      <c r="J15" s="441"/>
    </row>
    <row r="16" spans="2:13" ht="24" customHeight="1">
      <c r="B16" s="392"/>
      <c r="C16" s="392"/>
      <c r="D16" s="14" t="s">
        <v>479</v>
      </c>
      <c r="E16" s="389" t="s">
        <v>640</v>
      </c>
      <c r="F16" s="441"/>
      <c r="G16" s="389" t="s">
        <v>639</v>
      </c>
      <c r="H16" s="441"/>
      <c r="I16" s="441"/>
      <c r="J16" s="441"/>
    </row>
    <row r="17" spans="2:10" ht="24" customHeight="1">
      <c r="B17" s="392"/>
      <c r="C17" s="392"/>
      <c r="D17" s="14" t="s">
        <v>482</v>
      </c>
      <c r="E17" s="492" t="s">
        <v>641</v>
      </c>
      <c r="F17" s="492"/>
      <c r="G17" s="389" t="s">
        <v>642</v>
      </c>
      <c r="H17" s="441"/>
      <c r="I17" s="441"/>
      <c r="J17" s="441"/>
    </row>
    <row r="18" spans="2:10" ht="33" customHeight="1">
      <c r="B18" s="392"/>
      <c r="C18" s="393" t="s">
        <v>485</v>
      </c>
      <c r="D18" s="476" t="s">
        <v>486</v>
      </c>
      <c r="E18" s="490" t="s">
        <v>643</v>
      </c>
      <c r="F18" s="491"/>
      <c r="G18" s="398" t="s">
        <v>644</v>
      </c>
      <c r="H18" s="399"/>
      <c r="I18" s="399"/>
      <c r="J18" s="400"/>
    </row>
    <row r="19" spans="2:10" ht="30.75" customHeight="1">
      <c r="B19" s="392"/>
      <c r="C19" s="483"/>
      <c r="D19" s="484"/>
      <c r="E19" s="389" t="s">
        <v>645</v>
      </c>
      <c r="F19" s="441"/>
      <c r="G19" s="389" t="s">
        <v>646</v>
      </c>
      <c r="H19" s="441"/>
      <c r="I19" s="441"/>
      <c r="J19" s="441"/>
    </row>
    <row r="20" spans="2:10" ht="24">
      <c r="B20" s="392"/>
      <c r="C20" s="483"/>
      <c r="D20" s="13" t="s">
        <v>510</v>
      </c>
      <c r="E20" s="389"/>
      <c r="F20" s="441"/>
      <c r="G20" s="389"/>
      <c r="H20" s="441"/>
      <c r="I20" s="441"/>
      <c r="J20" s="441"/>
    </row>
    <row r="21" spans="2:10" ht="24">
      <c r="B21" s="392"/>
      <c r="C21" s="483"/>
      <c r="D21" s="13" t="s">
        <v>512</v>
      </c>
      <c r="E21" s="387"/>
      <c r="F21" s="387"/>
      <c r="G21" s="388"/>
      <c r="H21" s="388"/>
      <c r="I21" s="388"/>
      <c r="J21" s="388"/>
    </row>
    <row r="22" spans="2:10" ht="24">
      <c r="B22" s="392"/>
      <c r="C22" s="394"/>
      <c r="D22" s="13" t="s">
        <v>489</v>
      </c>
      <c r="E22" s="387"/>
      <c r="F22" s="387"/>
      <c r="G22" s="388"/>
      <c r="H22" s="388"/>
      <c r="I22" s="388"/>
      <c r="J22" s="388"/>
    </row>
    <row r="23" spans="2:10" ht="18.75" customHeight="1">
      <c r="B23" s="392"/>
      <c r="C23" s="393" t="s">
        <v>492</v>
      </c>
      <c r="D23" s="476" t="s">
        <v>493</v>
      </c>
      <c r="E23" s="414" t="s">
        <v>647</v>
      </c>
      <c r="F23" s="416"/>
      <c r="G23" s="487" t="s">
        <v>515</v>
      </c>
      <c r="H23" s="488"/>
      <c r="I23" s="488"/>
      <c r="J23" s="489"/>
    </row>
    <row r="24" spans="2:10" ht="33" customHeight="1">
      <c r="B24" s="392"/>
      <c r="C24" s="394"/>
      <c r="D24" s="484"/>
      <c r="E24" s="389" t="s">
        <v>648</v>
      </c>
      <c r="F24" s="441"/>
      <c r="G24" s="389" t="s">
        <v>515</v>
      </c>
      <c r="H24" s="441"/>
      <c r="I24" s="441"/>
      <c r="J24" s="441"/>
    </row>
  </sheetData>
  <mergeCells count="48">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23:F23"/>
    <mergeCell ref="G23:J23"/>
    <mergeCell ref="E18:F18"/>
    <mergeCell ref="G18:J18"/>
    <mergeCell ref="E19:F19"/>
    <mergeCell ref="G19:J19"/>
    <mergeCell ref="E20:F20"/>
    <mergeCell ref="G20:J20"/>
    <mergeCell ref="E24:F24"/>
    <mergeCell ref="G24:J24"/>
    <mergeCell ref="B6:B8"/>
    <mergeCell ref="B9:B10"/>
    <mergeCell ref="B11:B24"/>
    <mergeCell ref="C12:C17"/>
    <mergeCell ref="C18:C22"/>
    <mergeCell ref="C23:C24"/>
    <mergeCell ref="D12:D14"/>
    <mergeCell ref="D18:D19"/>
    <mergeCell ref="D23:D24"/>
    <mergeCell ref="C9:J10"/>
    <mergeCell ref="E21:F21"/>
    <mergeCell ref="G21:J21"/>
    <mergeCell ref="E22:F22"/>
    <mergeCell ref="G22:J22"/>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649</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650</v>
      </c>
      <c r="D4" s="408"/>
      <c r="E4" s="408"/>
      <c r="F4" s="408"/>
      <c r="G4" s="408"/>
      <c r="H4" s="408"/>
      <c r="I4" s="408"/>
      <c r="J4" s="408"/>
      <c r="K4" s="17"/>
      <c r="L4" s="17"/>
      <c r="M4" s="17"/>
    </row>
    <row r="5" spans="2:13" s="1" customFormat="1" ht="24.95" customHeight="1">
      <c r="B5" s="12" t="s">
        <v>458</v>
      </c>
      <c r="C5" s="408" t="s">
        <v>632</v>
      </c>
      <c r="D5" s="408"/>
      <c r="E5" s="408"/>
      <c r="F5" s="408"/>
      <c r="G5" s="408"/>
      <c r="H5" s="408"/>
      <c r="I5" s="408"/>
      <c r="J5" s="408"/>
      <c r="K5" s="17"/>
      <c r="L5" s="17"/>
      <c r="M5" s="17"/>
    </row>
    <row r="6" spans="2:13" s="1" customFormat="1" ht="24.95" customHeight="1">
      <c r="B6" s="391" t="s">
        <v>459</v>
      </c>
      <c r="C6" s="401" t="s">
        <v>460</v>
      </c>
      <c r="D6" s="401"/>
      <c r="E6" s="401"/>
      <c r="F6" s="494">
        <v>3.7</v>
      </c>
      <c r="G6" s="494"/>
      <c r="H6" s="494"/>
      <c r="I6" s="494"/>
      <c r="J6" s="494"/>
      <c r="K6" s="17"/>
      <c r="L6" s="17"/>
      <c r="M6" s="17"/>
    </row>
    <row r="7" spans="2:13" s="1" customFormat="1" ht="24.95" customHeight="1">
      <c r="B7" s="392"/>
      <c r="C7" s="401" t="s">
        <v>461</v>
      </c>
      <c r="D7" s="401"/>
      <c r="E7" s="401"/>
      <c r="F7" s="494">
        <v>3.7</v>
      </c>
      <c r="G7" s="494"/>
      <c r="H7" s="494"/>
      <c r="I7" s="494"/>
      <c r="J7" s="494"/>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651</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89" t="s">
        <v>652</v>
      </c>
      <c r="F12" s="441"/>
      <c r="G12" s="441" t="s">
        <v>653</v>
      </c>
      <c r="H12" s="441"/>
      <c r="I12" s="441"/>
      <c r="J12" s="441"/>
      <c r="K12" s="17"/>
      <c r="L12" s="17"/>
      <c r="M12" s="17"/>
    </row>
    <row r="13" spans="2:13" s="1" customFormat="1" ht="38.1" customHeight="1">
      <c r="B13" s="392"/>
      <c r="C13" s="392"/>
      <c r="D13" s="392"/>
      <c r="E13" s="441"/>
      <c r="F13" s="441"/>
      <c r="G13" s="441"/>
      <c r="H13" s="441"/>
      <c r="I13" s="441"/>
      <c r="J13" s="441"/>
      <c r="K13" s="18"/>
      <c r="L13" s="18"/>
      <c r="M13" s="18"/>
    </row>
    <row r="14" spans="2:13" s="1" customFormat="1" ht="24" customHeight="1">
      <c r="B14" s="392"/>
      <c r="C14" s="392"/>
      <c r="D14" s="392"/>
      <c r="E14" s="441"/>
      <c r="F14" s="441"/>
      <c r="G14" s="441"/>
      <c r="H14" s="441"/>
      <c r="I14" s="441"/>
      <c r="J14" s="441"/>
    </row>
    <row r="15" spans="2:13" s="1" customFormat="1" ht="24" customHeight="1">
      <c r="B15" s="392"/>
      <c r="C15" s="392"/>
      <c r="D15" s="14" t="s">
        <v>474</v>
      </c>
      <c r="E15" s="493" t="s">
        <v>654</v>
      </c>
      <c r="F15" s="493"/>
      <c r="G15" s="389" t="s">
        <v>639</v>
      </c>
      <c r="H15" s="441"/>
      <c r="I15" s="441"/>
      <c r="J15" s="441"/>
    </row>
    <row r="16" spans="2:13" s="1" customFormat="1" ht="24" customHeight="1">
      <c r="B16" s="392"/>
      <c r="C16" s="392"/>
      <c r="D16" s="14" t="s">
        <v>479</v>
      </c>
      <c r="E16" s="389" t="s">
        <v>655</v>
      </c>
      <c r="F16" s="441"/>
      <c r="G16" s="441" t="s">
        <v>656</v>
      </c>
      <c r="H16" s="441"/>
      <c r="I16" s="441"/>
      <c r="J16" s="441"/>
    </row>
    <row r="17" spans="2:10" s="1" customFormat="1" ht="24" customHeight="1">
      <c r="B17" s="392"/>
      <c r="C17" s="392"/>
      <c r="D17" s="14" t="s">
        <v>482</v>
      </c>
      <c r="E17" s="493" t="s">
        <v>657</v>
      </c>
      <c r="F17" s="493"/>
      <c r="G17" s="389" t="s">
        <v>658</v>
      </c>
      <c r="H17" s="441"/>
      <c r="I17" s="441"/>
      <c r="J17" s="441"/>
    </row>
    <row r="18" spans="2:10" s="1" customFormat="1" ht="24">
      <c r="B18" s="392"/>
      <c r="C18" s="392" t="s">
        <v>485</v>
      </c>
      <c r="D18" s="13" t="s">
        <v>486</v>
      </c>
      <c r="E18" s="389" t="s">
        <v>659</v>
      </c>
      <c r="F18" s="441"/>
      <c r="G18" s="389" t="s">
        <v>660</v>
      </c>
      <c r="H18" s="441"/>
      <c r="I18" s="441"/>
      <c r="J18" s="441"/>
    </row>
    <row r="19" spans="2:10" s="1" customFormat="1" ht="24">
      <c r="B19" s="392"/>
      <c r="C19" s="392"/>
      <c r="D19" s="13" t="s">
        <v>510</v>
      </c>
      <c r="E19" s="389"/>
      <c r="F19" s="441"/>
      <c r="G19" s="389"/>
      <c r="H19" s="441"/>
      <c r="I19" s="441"/>
      <c r="J19" s="441"/>
    </row>
    <row r="20" spans="2:10" s="1" customFormat="1" ht="24">
      <c r="B20" s="392"/>
      <c r="C20" s="392"/>
      <c r="D20" s="13" t="s">
        <v>512</v>
      </c>
      <c r="E20" s="387"/>
      <c r="F20" s="387"/>
      <c r="G20" s="388"/>
      <c r="H20" s="388"/>
      <c r="I20" s="388"/>
      <c r="J20" s="388"/>
    </row>
    <row r="21" spans="2:10" s="1" customFormat="1" ht="24">
      <c r="B21" s="392"/>
      <c r="C21" s="392"/>
      <c r="D21" s="13" t="s">
        <v>489</v>
      </c>
      <c r="E21" s="387"/>
      <c r="F21" s="387"/>
      <c r="G21" s="388"/>
      <c r="H21" s="388"/>
      <c r="I21" s="388"/>
      <c r="J21" s="388"/>
    </row>
    <row r="22" spans="2:10" s="1" customFormat="1" ht="33" customHeight="1">
      <c r="B22" s="392"/>
      <c r="C22" s="14" t="s">
        <v>492</v>
      </c>
      <c r="D22" s="13" t="s">
        <v>661</v>
      </c>
      <c r="E22" s="389" t="s">
        <v>662</v>
      </c>
      <c r="F22" s="441"/>
      <c r="G22" s="389" t="s">
        <v>495</v>
      </c>
      <c r="H22" s="441"/>
      <c r="I22" s="441"/>
      <c r="J22" s="441"/>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663</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664</v>
      </c>
      <c r="D4" s="408"/>
      <c r="E4" s="408"/>
      <c r="F4" s="408"/>
      <c r="G4" s="408"/>
      <c r="H4" s="408"/>
      <c r="I4" s="408"/>
      <c r="J4" s="408"/>
      <c r="K4" s="17"/>
      <c r="L4" s="17"/>
      <c r="M4" s="17"/>
    </row>
    <row r="5" spans="2:13" ht="24.95" customHeight="1">
      <c r="B5" s="12" t="s">
        <v>458</v>
      </c>
      <c r="C5" s="408" t="s">
        <v>632</v>
      </c>
      <c r="D5" s="408"/>
      <c r="E5" s="408"/>
      <c r="F5" s="408"/>
      <c r="G5" s="408"/>
      <c r="H5" s="408"/>
      <c r="I5" s="408"/>
      <c r="J5" s="408"/>
      <c r="K5" s="17"/>
      <c r="L5" s="17"/>
      <c r="M5" s="17"/>
    </row>
    <row r="6" spans="2:13" ht="24.95" customHeight="1">
      <c r="B6" s="391" t="s">
        <v>459</v>
      </c>
      <c r="C6" s="401" t="s">
        <v>460</v>
      </c>
      <c r="D6" s="401"/>
      <c r="E6" s="401"/>
      <c r="F6" s="494">
        <v>1.5</v>
      </c>
      <c r="G6" s="494"/>
      <c r="H6" s="494"/>
      <c r="I6" s="494"/>
      <c r="J6" s="494"/>
      <c r="K6" s="17"/>
      <c r="L6" s="17"/>
      <c r="M6" s="17"/>
    </row>
    <row r="7" spans="2:13" ht="24.95" customHeight="1">
      <c r="B7" s="392"/>
      <c r="C7" s="401" t="s">
        <v>461</v>
      </c>
      <c r="D7" s="401"/>
      <c r="E7" s="401"/>
      <c r="F7" s="494">
        <v>1.5</v>
      </c>
      <c r="G7" s="494"/>
      <c r="H7" s="494"/>
      <c r="I7" s="494"/>
      <c r="J7" s="494"/>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665</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392" t="s">
        <v>468</v>
      </c>
      <c r="F11" s="392"/>
      <c r="G11" s="401" t="s">
        <v>469</v>
      </c>
      <c r="H11" s="401"/>
      <c r="I11" s="401"/>
      <c r="J11" s="401"/>
      <c r="K11" s="17"/>
      <c r="L11" s="17"/>
      <c r="M11" s="17"/>
    </row>
    <row r="12" spans="2:13" ht="24.95" customHeight="1">
      <c r="B12" s="392"/>
      <c r="C12" s="392" t="s">
        <v>470</v>
      </c>
      <c r="D12" s="392" t="s">
        <v>471</v>
      </c>
      <c r="E12" s="389" t="s">
        <v>666</v>
      </c>
      <c r="F12" s="441"/>
      <c r="G12" s="441" t="s">
        <v>667</v>
      </c>
      <c r="H12" s="441"/>
      <c r="I12" s="441"/>
      <c r="J12" s="441"/>
      <c r="K12" s="17"/>
      <c r="L12" s="17"/>
      <c r="M12" s="17"/>
    </row>
    <row r="13" spans="2:13" ht="38.1" customHeight="1">
      <c r="B13" s="392"/>
      <c r="C13" s="392"/>
      <c r="D13" s="392"/>
      <c r="E13" s="389"/>
      <c r="F13" s="441"/>
      <c r="G13" s="441"/>
      <c r="H13" s="441"/>
      <c r="I13" s="441"/>
      <c r="J13" s="441"/>
      <c r="K13" s="18"/>
      <c r="L13" s="18"/>
      <c r="M13" s="18"/>
    </row>
    <row r="14" spans="2:13" ht="24" customHeight="1">
      <c r="B14" s="392"/>
      <c r="C14" s="392"/>
      <c r="D14" s="392"/>
      <c r="E14" s="441"/>
      <c r="F14" s="441"/>
      <c r="G14" s="441"/>
      <c r="H14" s="441"/>
      <c r="I14" s="441"/>
      <c r="J14" s="441"/>
    </row>
    <row r="15" spans="2:13" ht="24" customHeight="1">
      <c r="B15" s="392"/>
      <c r="C15" s="392"/>
      <c r="D15" s="14" t="s">
        <v>474</v>
      </c>
      <c r="E15" s="493" t="s">
        <v>668</v>
      </c>
      <c r="F15" s="493"/>
      <c r="G15" s="389" t="s">
        <v>639</v>
      </c>
      <c r="H15" s="441"/>
      <c r="I15" s="441"/>
      <c r="J15" s="441"/>
    </row>
    <row r="16" spans="2:13" ht="24" customHeight="1">
      <c r="B16" s="392"/>
      <c r="C16" s="392"/>
      <c r="D16" s="14" t="s">
        <v>479</v>
      </c>
      <c r="E16" s="389" t="s">
        <v>669</v>
      </c>
      <c r="F16" s="441"/>
      <c r="G16" s="389" t="s">
        <v>505</v>
      </c>
      <c r="H16" s="441"/>
      <c r="I16" s="441"/>
      <c r="J16" s="441"/>
    </row>
    <row r="17" spans="2:10" ht="24" customHeight="1">
      <c r="B17" s="392"/>
      <c r="C17" s="392"/>
      <c r="D17" s="14" t="s">
        <v>482</v>
      </c>
      <c r="E17" s="493" t="s">
        <v>670</v>
      </c>
      <c r="F17" s="493"/>
      <c r="G17" s="389" t="s">
        <v>671</v>
      </c>
      <c r="H17" s="441"/>
      <c r="I17" s="441"/>
      <c r="J17" s="441"/>
    </row>
    <row r="18" spans="2:10" ht="33" customHeight="1">
      <c r="B18" s="392"/>
      <c r="C18" s="392" t="s">
        <v>485</v>
      </c>
      <c r="D18" s="391" t="s">
        <v>486</v>
      </c>
      <c r="E18" s="490" t="s">
        <v>672</v>
      </c>
      <c r="F18" s="491"/>
      <c r="G18" s="398" t="s">
        <v>660</v>
      </c>
      <c r="H18" s="399"/>
      <c r="I18" s="399"/>
      <c r="J18" s="400"/>
    </row>
    <row r="19" spans="2:10" ht="30.75" customHeight="1">
      <c r="B19" s="392"/>
      <c r="C19" s="392"/>
      <c r="D19" s="391"/>
      <c r="E19" s="389"/>
      <c r="F19" s="441"/>
      <c r="G19" s="389"/>
      <c r="H19" s="441"/>
      <c r="I19" s="441"/>
      <c r="J19" s="441"/>
    </row>
    <row r="20" spans="2:10" ht="24">
      <c r="B20" s="392"/>
      <c r="C20" s="392"/>
      <c r="D20" s="13" t="s">
        <v>510</v>
      </c>
      <c r="E20" s="389"/>
      <c r="F20" s="441"/>
      <c r="G20" s="389"/>
      <c r="H20" s="441"/>
      <c r="I20" s="441"/>
      <c r="J20" s="441"/>
    </row>
    <row r="21" spans="2:10" ht="24">
      <c r="B21" s="392"/>
      <c r="C21" s="392"/>
      <c r="D21" s="13" t="s">
        <v>512</v>
      </c>
      <c r="E21" s="387"/>
      <c r="F21" s="387"/>
      <c r="G21" s="388"/>
      <c r="H21" s="388"/>
      <c r="I21" s="388"/>
      <c r="J21" s="388"/>
    </row>
    <row r="22" spans="2:10" ht="24">
      <c r="B22" s="392"/>
      <c r="C22" s="392"/>
      <c r="D22" s="13" t="s">
        <v>489</v>
      </c>
      <c r="E22" s="387"/>
      <c r="F22" s="387"/>
      <c r="G22" s="388"/>
      <c r="H22" s="388"/>
      <c r="I22" s="388"/>
      <c r="J22" s="388"/>
    </row>
    <row r="23" spans="2:10" ht="13.5" customHeight="1">
      <c r="B23" s="392"/>
      <c r="C23" s="20" t="s">
        <v>492</v>
      </c>
      <c r="D23" s="21" t="s">
        <v>493</v>
      </c>
      <c r="E23" s="414" t="s">
        <v>673</v>
      </c>
      <c r="F23" s="416"/>
      <c r="G23" s="487" t="s">
        <v>495</v>
      </c>
      <c r="H23" s="488"/>
      <c r="I23" s="488"/>
      <c r="J23" s="489"/>
    </row>
  </sheetData>
  <mergeCells count="44">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B9:B10"/>
    <mergeCell ref="B11:B23"/>
    <mergeCell ref="C12:C17"/>
    <mergeCell ref="C18:C22"/>
    <mergeCell ref="D12:D14"/>
    <mergeCell ref="D18:D19"/>
    <mergeCell ref="C9:J10"/>
    <mergeCell ref="E21:F21"/>
    <mergeCell ref="G21:J21"/>
    <mergeCell ref="E22:F22"/>
    <mergeCell ref="G22:J22"/>
    <mergeCell ref="E23:F23"/>
    <mergeCell ref="G23:J23"/>
    <mergeCell ref="E18:F18"/>
    <mergeCell ref="G18:J18"/>
    <mergeCell ref="E19:F19"/>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674</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675</v>
      </c>
      <c r="D4" s="408"/>
      <c r="E4" s="408"/>
      <c r="F4" s="408"/>
      <c r="G4" s="408"/>
      <c r="H4" s="408"/>
      <c r="I4" s="408"/>
      <c r="J4" s="408"/>
      <c r="K4" s="17"/>
      <c r="L4" s="17"/>
      <c r="M4" s="17"/>
    </row>
    <row r="5" spans="2:13" ht="24.95" customHeight="1">
      <c r="B5" s="12" t="s">
        <v>458</v>
      </c>
      <c r="C5" s="408" t="s">
        <v>632</v>
      </c>
      <c r="D5" s="408"/>
      <c r="E5" s="408"/>
      <c r="F5" s="408"/>
      <c r="G5" s="408"/>
      <c r="H5" s="408"/>
      <c r="I5" s="408"/>
      <c r="J5" s="408"/>
      <c r="K5" s="17"/>
      <c r="L5" s="17"/>
      <c r="M5" s="17"/>
    </row>
    <row r="6" spans="2:13" ht="24.95" customHeight="1">
      <c r="B6" s="391" t="s">
        <v>459</v>
      </c>
      <c r="C6" s="401" t="s">
        <v>460</v>
      </c>
      <c r="D6" s="401"/>
      <c r="E6" s="401"/>
      <c r="F6" s="495">
        <v>3.6</v>
      </c>
      <c r="G6" s="495"/>
      <c r="H6" s="495"/>
      <c r="I6" s="495"/>
      <c r="J6" s="495"/>
      <c r="K6" s="17"/>
      <c r="L6" s="17"/>
      <c r="M6" s="17"/>
    </row>
    <row r="7" spans="2:13" ht="24.95" customHeight="1">
      <c r="B7" s="392"/>
      <c r="C7" s="401" t="s">
        <v>461</v>
      </c>
      <c r="D7" s="401"/>
      <c r="E7" s="401"/>
      <c r="F7" s="495">
        <v>3.6</v>
      </c>
      <c r="G7" s="495"/>
      <c r="H7" s="495"/>
      <c r="I7" s="495"/>
      <c r="J7" s="495"/>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633</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389" t="s">
        <v>676</v>
      </c>
      <c r="F12" s="441"/>
      <c r="G12" s="441" t="s">
        <v>677</v>
      </c>
      <c r="H12" s="441"/>
      <c r="I12" s="441"/>
      <c r="J12" s="441"/>
      <c r="K12" s="17"/>
      <c r="L12" s="17"/>
      <c r="M12" s="17"/>
    </row>
    <row r="13" spans="2:13" ht="38.1" customHeight="1">
      <c r="B13" s="392"/>
      <c r="C13" s="392"/>
      <c r="D13" s="392"/>
      <c r="E13" s="389"/>
      <c r="F13" s="389"/>
      <c r="G13" s="447"/>
      <c r="H13" s="448"/>
      <c r="I13" s="448"/>
      <c r="J13" s="449"/>
      <c r="K13" s="18"/>
      <c r="L13" s="18"/>
      <c r="M13" s="18"/>
    </row>
    <row r="14" spans="2:13" ht="24" customHeight="1">
      <c r="B14" s="392"/>
      <c r="C14" s="392"/>
      <c r="D14" s="392"/>
      <c r="E14" s="441"/>
      <c r="F14" s="441"/>
      <c r="G14" s="441"/>
      <c r="H14" s="441"/>
      <c r="I14" s="441"/>
      <c r="J14" s="441"/>
    </row>
    <row r="15" spans="2:13" ht="24" customHeight="1">
      <c r="B15" s="392"/>
      <c r="C15" s="392"/>
      <c r="D15" s="14" t="s">
        <v>474</v>
      </c>
      <c r="E15" s="389" t="s">
        <v>678</v>
      </c>
      <c r="F15" s="441"/>
      <c r="G15" s="389" t="s">
        <v>639</v>
      </c>
      <c r="H15" s="441"/>
      <c r="I15" s="441"/>
      <c r="J15" s="441"/>
    </row>
    <row r="16" spans="2:13" ht="24" customHeight="1">
      <c r="B16" s="392"/>
      <c r="C16" s="392"/>
      <c r="D16" s="14" t="s">
        <v>479</v>
      </c>
      <c r="E16" s="389" t="s">
        <v>679</v>
      </c>
      <c r="F16" s="441"/>
      <c r="G16" s="389" t="s">
        <v>680</v>
      </c>
      <c r="H16" s="441"/>
      <c r="I16" s="441"/>
      <c r="J16" s="441"/>
    </row>
    <row r="17" spans="2:10" ht="24" customHeight="1">
      <c r="B17" s="392"/>
      <c r="C17" s="392"/>
      <c r="D17" s="14" t="s">
        <v>482</v>
      </c>
      <c r="E17" s="389" t="s">
        <v>670</v>
      </c>
      <c r="F17" s="441"/>
      <c r="G17" s="389" t="s">
        <v>681</v>
      </c>
      <c r="H17" s="441"/>
      <c r="I17" s="441"/>
      <c r="J17" s="441"/>
    </row>
    <row r="18" spans="2:10" ht="33" customHeight="1">
      <c r="B18" s="392"/>
      <c r="C18" s="392" t="s">
        <v>485</v>
      </c>
      <c r="D18" s="391" t="s">
        <v>486</v>
      </c>
      <c r="E18" s="389" t="s">
        <v>672</v>
      </c>
      <c r="F18" s="441"/>
      <c r="G18" s="398" t="s">
        <v>660</v>
      </c>
      <c r="H18" s="399"/>
      <c r="I18" s="399"/>
      <c r="J18" s="400"/>
    </row>
    <row r="19" spans="2:10" ht="30.75" customHeight="1">
      <c r="B19" s="392"/>
      <c r="C19" s="392"/>
      <c r="D19" s="391"/>
      <c r="E19" s="389"/>
      <c r="F19" s="441"/>
      <c r="G19" s="389"/>
      <c r="H19" s="441"/>
      <c r="I19" s="441"/>
      <c r="J19" s="441"/>
    </row>
    <row r="20" spans="2:10" ht="24">
      <c r="B20" s="392"/>
      <c r="C20" s="392"/>
      <c r="D20" s="13" t="s">
        <v>510</v>
      </c>
      <c r="E20" s="389"/>
      <c r="F20" s="441"/>
      <c r="G20" s="389"/>
      <c r="H20" s="441"/>
      <c r="I20" s="441"/>
      <c r="J20" s="441"/>
    </row>
    <row r="21" spans="2:10" ht="24">
      <c r="B21" s="392"/>
      <c r="C21" s="392"/>
      <c r="D21" s="13" t="s">
        <v>512</v>
      </c>
      <c r="E21" s="387"/>
      <c r="F21" s="387"/>
      <c r="G21" s="388"/>
      <c r="H21" s="388"/>
      <c r="I21" s="388"/>
      <c r="J21" s="388"/>
    </row>
    <row r="22" spans="2:10" ht="24">
      <c r="B22" s="392"/>
      <c r="C22" s="392"/>
      <c r="D22" s="13" t="s">
        <v>489</v>
      </c>
      <c r="E22" s="387"/>
      <c r="F22" s="387"/>
      <c r="G22" s="388"/>
      <c r="H22" s="388"/>
      <c r="I22" s="388"/>
      <c r="J22" s="388"/>
    </row>
    <row r="23" spans="2:10" ht="13.5" customHeight="1">
      <c r="B23" s="392"/>
      <c r="C23" s="20" t="s">
        <v>492</v>
      </c>
      <c r="D23" s="21" t="s">
        <v>493</v>
      </c>
      <c r="E23" s="387" t="s">
        <v>673</v>
      </c>
      <c r="F23" s="387"/>
      <c r="G23" s="487" t="s">
        <v>515</v>
      </c>
      <c r="H23" s="488"/>
      <c r="I23" s="488"/>
      <c r="J23" s="489"/>
    </row>
  </sheetData>
  <mergeCells count="44">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B9:B10"/>
    <mergeCell ref="B11:B23"/>
    <mergeCell ref="C12:C17"/>
    <mergeCell ref="C18:C22"/>
    <mergeCell ref="D12:D14"/>
    <mergeCell ref="D18:D19"/>
    <mergeCell ref="C9:J10"/>
    <mergeCell ref="E21:F21"/>
    <mergeCell ref="G21:J21"/>
    <mergeCell ref="E22:F22"/>
    <mergeCell ref="G22:J22"/>
    <mergeCell ref="E23:F23"/>
    <mergeCell ref="G23:J23"/>
    <mergeCell ref="E18:F18"/>
    <mergeCell ref="G18:J18"/>
    <mergeCell ref="E19:F19"/>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pane ySplit="6" topLeftCell="A9" activePane="bottomLeft" state="frozen"/>
      <selection pane="bottomLeft" activeCell="H9" sqref="H9"/>
    </sheetView>
  </sheetViews>
  <sheetFormatPr defaultColWidth="10" defaultRowHeight="13.5"/>
  <cols>
    <col min="1" max="1" width="1.5" style="323" customWidth="1"/>
    <col min="2" max="2" width="16.875" style="323" customWidth="1"/>
    <col min="3" max="3" width="31.75" style="323" customWidth="1"/>
    <col min="4" max="4" width="14.75" style="323" customWidth="1"/>
    <col min="5" max="5" width="13" style="323" customWidth="1"/>
    <col min="6" max="6" width="14.75" style="323" customWidth="1"/>
    <col min="7" max="8" width="13" style="323" customWidth="1"/>
    <col min="9" max="9" width="14.125" style="323" customWidth="1"/>
    <col min="10" max="14" width="13" style="323" customWidth="1"/>
    <col min="15" max="15" width="1.5" style="323" customWidth="1"/>
    <col min="16" max="16" width="9.75" style="323" customWidth="1"/>
    <col min="17" max="16384" width="10" style="323"/>
  </cols>
  <sheetData>
    <row r="1" spans="1:15" ht="24.95" customHeight="1">
      <c r="A1" s="324"/>
      <c r="B1" s="2"/>
      <c r="C1" s="325"/>
      <c r="D1" s="326"/>
      <c r="E1" s="326"/>
      <c r="F1" s="326"/>
      <c r="G1" s="325"/>
      <c r="H1" s="325"/>
      <c r="I1" s="325"/>
      <c r="L1" s="325"/>
      <c r="M1" s="325"/>
      <c r="N1" s="335" t="s">
        <v>58</v>
      </c>
      <c r="O1" s="336"/>
    </row>
    <row r="2" spans="1:15" ht="22.9" customHeight="1">
      <c r="A2" s="324"/>
      <c r="B2" s="361" t="s">
        <v>59</v>
      </c>
      <c r="C2" s="361"/>
      <c r="D2" s="361"/>
      <c r="E2" s="361"/>
      <c r="F2" s="361"/>
      <c r="G2" s="361"/>
      <c r="H2" s="361"/>
      <c r="I2" s="361"/>
      <c r="J2" s="361"/>
      <c r="K2" s="361"/>
      <c r="L2" s="361"/>
      <c r="M2" s="361"/>
      <c r="N2" s="361"/>
      <c r="O2" s="336" t="s">
        <v>4</v>
      </c>
    </row>
    <row r="3" spans="1:15" ht="19.5" customHeight="1">
      <c r="A3" s="327"/>
      <c r="B3" s="362" t="s">
        <v>6</v>
      </c>
      <c r="C3" s="362"/>
      <c r="D3" s="327"/>
      <c r="E3" s="327"/>
      <c r="F3" s="334"/>
      <c r="G3" s="327"/>
      <c r="H3" s="334"/>
      <c r="I3" s="334"/>
      <c r="J3" s="334"/>
      <c r="K3" s="334"/>
      <c r="L3" s="334"/>
      <c r="M3" s="334"/>
      <c r="N3" s="337" t="s">
        <v>7</v>
      </c>
      <c r="O3" s="338"/>
    </row>
    <row r="4" spans="1:15" ht="24.4" customHeight="1">
      <c r="A4" s="328"/>
      <c r="B4" s="363" t="s">
        <v>10</v>
      </c>
      <c r="C4" s="363"/>
      <c r="D4" s="363" t="s">
        <v>60</v>
      </c>
      <c r="E4" s="363" t="s">
        <v>61</v>
      </c>
      <c r="F4" s="363" t="s">
        <v>62</v>
      </c>
      <c r="G4" s="363" t="s">
        <v>63</v>
      </c>
      <c r="H4" s="363" t="s">
        <v>64</v>
      </c>
      <c r="I4" s="363" t="s">
        <v>65</v>
      </c>
      <c r="J4" s="363" t="s">
        <v>66</v>
      </c>
      <c r="K4" s="363" t="s">
        <v>67</v>
      </c>
      <c r="L4" s="363" t="s">
        <v>68</v>
      </c>
      <c r="M4" s="363" t="s">
        <v>69</v>
      </c>
      <c r="N4" s="363" t="s">
        <v>70</v>
      </c>
      <c r="O4" s="339"/>
    </row>
    <row r="5" spans="1:15" ht="24.4" customHeight="1">
      <c r="A5" s="328"/>
      <c r="B5" s="363" t="s">
        <v>71</v>
      </c>
      <c r="C5" s="364" t="s">
        <v>72</v>
      </c>
      <c r="D5" s="363"/>
      <c r="E5" s="363"/>
      <c r="F5" s="363"/>
      <c r="G5" s="363"/>
      <c r="H5" s="363"/>
      <c r="I5" s="363"/>
      <c r="J5" s="363"/>
      <c r="K5" s="363"/>
      <c r="L5" s="363"/>
      <c r="M5" s="363"/>
      <c r="N5" s="363"/>
      <c r="O5" s="339"/>
    </row>
    <row r="6" spans="1:15" ht="24.4" customHeight="1">
      <c r="A6" s="328"/>
      <c r="B6" s="363"/>
      <c r="C6" s="364"/>
      <c r="D6" s="363"/>
      <c r="E6" s="363"/>
      <c r="F6" s="363"/>
      <c r="G6" s="363"/>
      <c r="H6" s="363"/>
      <c r="I6" s="363"/>
      <c r="J6" s="363"/>
      <c r="K6" s="363"/>
      <c r="L6" s="363"/>
      <c r="M6" s="363"/>
      <c r="N6" s="363"/>
      <c r="O6" s="339"/>
    </row>
    <row r="7" spans="1:15" ht="27" customHeight="1">
      <c r="A7" s="329"/>
      <c r="B7" s="48"/>
      <c r="C7" s="48" t="s">
        <v>73</v>
      </c>
      <c r="D7" s="330" t="s">
        <v>74</v>
      </c>
      <c r="E7" s="56"/>
      <c r="F7" s="163" t="s">
        <v>75</v>
      </c>
      <c r="G7" s="56"/>
      <c r="H7" s="56"/>
      <c r="I7" s="163" t="s">
        <v>76</v>
      </c>
      <c r="J7" s="56"/>
      <c r="K7" s="56"/>
      <c r="L7" s="56"/>
      <c r="M7" s="56"/>
      <c r="N7" s="56"/>
      <c r="O7" s="340"/>
    </row>
    <row r="8" spans="1:15" ht="27" customHeight="1">
      <c r="A8" s="329"/>
      <c r="B8" s="331" t="s">
        <v>77</v>
      </c>
      <c r="C8" s="332" t="s">
        <v>78</v>
      </c>
      <c r="D8" s="333" t="s">
        <v>79</v>
      </c>
      <c r="E8" s="56"/>
      <c r="F8" s="333" t="s">
        <v>80</v>
      </c>
      <c r="G8" s="56"/>
      <c r="H8" s="56"/>
      <c r="I8" s="333" t="s">
        <v>81</v>
      </c>
      <c r="J8" s="56"/>
      <c r="K8" s="56"/>
      <c r="L8" s="56"/>
      <c r="M8" s="56"/>
      <c r="N8" s="56"/>
      <c r="O8" s="340"/>
    </row>
    <row r="9" spans="1:15" ht="29.1" customHeight="1">
      <c r="A9" s="329"/>
      <c r="B9" s="331" t="s">
        <v>82</v>
      </c>
      <c r="C9" s="332" t="s">
        <v>83</v>
      </c>
      <c r="D9" s="333" t="s">
        <v>84</v>
      </c>
      <c r="E9" s="56"/>
      <c r="F9" s="333" t="s">
        <v>85</v>
      </c>
      <c r="G9" s="56"/>
      <c r="H9" s="56"/>
      <c r="I9" s="333" t="s">
        <v>86</v>
      </c>
      <c r="J9" s="56"/>
      <c r="K9" s="56"/>
      <c r="L9" s="56"/>
      <c r="M9" s="56"/>
      <c r="N9" s="56"/>
      <c r="O9" s="340"/>
    </row>
    <row r="10" spans="1:15" ht="27" customHeight="1">
      <c r="A10" s="329"/>
      <c r="B10" s="331" t="s">
        <v>87</v>
      </c>
      <c r="C10" s="332" t="s">
        <v>88</v>
      </c>
      <c r="D10" s="333" t="s">
        <v>89</v>
      </c>
      <c r="E10" s="56"/>
      <c r="F10" s="333" t="s">
        <v>90</v>
      </c>
      <c r="G10" s="56"/>
      <c r="H10" s="56"/>
      <c r="I10" s="333" t="s">
        <v>91</v>
      </c>
      <c r="J10" s="56"/>
      <c r="K10" s="56"/>
      <c r="L10" s="56"/>
      <c r="M10" s="56"/>
      <c r="N10" s="56"/>
      <c r="O10" s="340"/>
    </row>
    <row r="11" spans="1:15" ht="27" customHeight="1">
      <c r="A11" s="329"/>
      <c r="B11" s="331" t="s">
        <v>92</v>
      </c>
      <c r="C11" s="332" t="s">
        <v>93</v>
      </c>
      <c r="D11" s="333" t="s">
        <v>94</v>
      </c>
      <c r="E11" s="56"/>
      <c r="F11" s="333" t="s">
        <v>95</v>
      </c>
      <c r="G11" s="56"/>
      <c r="H11" s="56"/>
      <c r="I11" s="333" t="s">
        <v>96</v>
      </c>
      <c r="J11" s="56"/>
      <c r="K11" s="56"/>
      <c r="L11" s="56"/>
      <c r="M11" s="56"/>
      <c r="N11" s="56"/>
      <c r="O11" s="340"/>
    </row>
    <row r="12" spans="1:15" ht="27" customHeight="1">
      <c r="A12" s="329"/>
      <c r="B12" s="331" t="s">
        <v>97</v>
      </c>
      <c r="C12" s="332" t="s">
        <v>98</v>
      </c>
      <c r="D12" s="333" t="s">
        <v>99</v>
      </c>
      <c r="E12" s="56"/>
      <c r="F12" s="333" t="s">
        <v>99</v>
      </c>
      <c r="G12" s="56"/>
      <c r="H12" s="56"/>
      <c r="I12" s="333"/>
      <c r="J12" s="56"/>
      <c r="K12" s="56"/>
      <c r="L12" s="56"/>
      <c r="M12" s="56"/>
      <c r="N12" s="56"/>
      <c r="O12" s="340"/>
    </row>
    <row r="13" spans="1:15" ht="27" customHeight="1">
      <c r="A13" s="329"/>
      <c r="B13" s="331" t="s">
        <v>100</v>
      </c>
      <c r="C13" s="332" t="s">
        <v>101</v>
      </c>
      <c r="D13" s="333" t="s">
        <v>102</v>
      </c>
      <c r="E13" s="56"/>
      <c r="F13" s="333" t="s">
        <v>102</v>
      </c>
      <c r="G13" s="56"/>
      <c r="H13" s="56"/>
      <c r="I13" s="333"/>
      <c r="J13" s="56"/>
      <c r="K13" s="56"/>
      <c r="L13" s="56"/>
      <c r="M13" s="56"/>
      <c r="N13" s="56"/>
      <c r="O13" s="340"/>
    </row>
    <row r="14" spans="1:15" ht="27" customHeight="1">
      <c r="A14" s="329"/>
      <c r="B14" s="331" t="s">
        <v>103</v>
      </c>
      <c r="C14" s="332" t="s">
        <v>104</v>
      </c>
      <c r="D14" s="333" t="s">
        <v>105</v>
      </c>
      <c r="E14" s="56"/>
      <c r="F14" s="333" t="s">
        <v>106</v>
      </c>
      <c r="G14" s="56"/>
      <c r="H14" s="56"/>
      <c r="I14" s="333" t="s">
        <v>107</v>
      </c>
      <c r="J14" s="56"/>
      <c r="K14" s="56"/>
      <c r="L14" s="56"/>
      <c r="M14" s="56"/>
      <c r="N14" s="56"/>
      <c r="O14" s="340"/>
    </row>
    <row r="15" spans="1:15" ht="27" customHeight="1">
      <c r="A15" s="329"/>
      <c r="B15" s="331" t="s">
        <v>108</v>
      </c>
      <c r="C15" s="332" t="s">
        <v>109</v>
      </c>
      <c r="D15" s="333" t="s">
        <v>110</v>
      </c>
      <c r="E15" s="56"/>
      <c r="F15" s="333" t="s">
        <v>111</v>
      </c>
      <c r="G15" s="56"/>
      <c r="H15" s="56"/>
      <c r="I15" s="333" t="s">
        <v>112</v>
      </c>
      <c r="J15" s="56"/>
      <c r="K15" s="56"/>
      <c r="L15" s="56"/>
      <c r="M15" s="56"/>
      <c r="N15" s="56"/>
      <c r="O15" s="340"/>
    </row>
    <row r="16" spans="1:15" ht="27" customHeight="1">
      <c r="A16" s="329"/>
      <c r="B16" s="331" t="s">
        <v>113</v>
      </c>
      <c r="C16" s="332" t="s">
        <v>114</v>
      </c>
      <c r="D16" s="333" t="s">
        <v>115</v>
      </c>
      <c r="E16" s="56"/>
      <c r="F16" s="333" t="s">
        <v>115</v>
      </c>
      <c r="G16" s="56"/>
      <c r="H16" s="56"/>
      <c r="I16" s="333"/>
      <c r="J16" s="56"/>
      <c r="K16" s="56"/>
      <c r="L16" s="56"/>
      <c r="M16" s="56"/>
      <c r="N16" s="56"/>
      <c r="O16" s="340"/>
    </row>
    <row r="17" spans="1:15" ht="27" customHeight="1">
      <c r="A17" s="329"/>
      <c r="B17" s="331" t="s">
        <v>116</v>
      </c>
      <c r="C17" s="332" t="s">
        <v>117</v>
      </c>
      <c r="D17" s="333" t="s">
        <v>118</v>
      </c>
      <c r="E17" s="56"/>
      <c r="F17" s="333" t="s">
        <v>119</v>
      </c>
      <c r="G17" s="56"/>
      <c r="H17" s="56"/>
      <c r="I17" s="333" t="s">
        <v>120</v>
      </c>
      <c r="J17" s="56"/>
      <c r="K17" s="56"/>
      <c r="L17" s="56"/>
      <c r="M17" s="56"/>
      <c r="N17" s="56"/>
      <c r="O17" s="340"/>
    </row>
    <row r="18" spans="1:15" ht="27" customHeight="1">
      <c r="A18" s="329"/>
      <c r="B18" s="331" t="s">
        <v>121</v>
      </c>
      <c r="C18" s="332" t="s">
        <v>122</v>
      </c>
      <c r="D18" s="333" t="s">
        <v>123</v>
      </c>
      <c r="E18" s="56"/>
      <c r="F18" s="333" t="s">
        <v>123</v>
      </c>
      <c r="G18" s="56"/>
      <c r="H18" s="56"/>
      <c r="I18" s="333"/>
      <c r="J18" s="56"/>
      <c r="K18" s="56"/>
      <c r="L18" s="56"/>
      <c r="M18" s="56"/>
      <c r="N18" s="56"/>
      <c r="O18" s="340"/>
    </row>
    <row r="19" spans="1:15" ht="27" customHeight="1">
      <c r="A19" s="329"/>
      <c r="B19" s="331" t="s">
        <v>124</v>
      </c>
      <c r="C19" s="332" t="s">
        <v>125</v>
      </c>
      <c r="D19" s="333" t="s">
        <v>126</v>
      </c>
      <c r="E19" s="56"/>
      <c r="F19" s="333" t="s">
        <v>127</v>
      </c>
      <c r="G19" s="56"/>
      <c r="H19" s="56"/>
      <c r="I19" s="333" t="s">
        <v>128</v>
      </c>
      <c r="J19" s="56"/>
      <c r="K19" s="56"/>
      <c r="L19" s="56"/>
      <c r="M19" s="56"/>
      <c r="N19" s="56"/>
      <c r="O19" s="340"/>
    </row>
    <row r="20" spans="1:15" ht="27" customHeight="1">
      <c r="A20" s="329"/>
      <c r="B20" s="331" t="s">
        <v>129</v>
      </c>
      <c r="C20" s="332" t="s">
        <v>130</v>
      </c>
      <c r="D20" s="333" t="s">
        <v>131</v>
      </c>
      <c r="E20" s="56"/>
      <c r="F20" s="333" t="s">
        <v>132</v>
      </c>
      <c r="G20" s="56"/>
      <c r="H20" s="56"/>
      <c r="I20" s="333" t="s">
        <v>133</v>
      </c>
      <c r="J20" s="56"/>
      <c r="K20" s="56"/>
      <c r="L20" s="56"/>
      <c r="M20" s="56"/>
      <c r="N20" s="56"/>
      <c r="O20" s="340"/>
    </row>
    <row r="21" spans="1:15" ht="27" customHeight="1">
      <c r="A21" s="329"/>
      <c r="B21" s="331" t="s">
        <v>134</v>
      </c>
      <c r="C21" s="332" t="s">
        <v>135</v>
      </c>
      <c r="D21" s="333" t="s">
        <v>136</v>
      </c>
      <c r="E21" s="56"/>
      <c r="F21" s="333" t="s">
        <v>136</v>
      </c>
      <c r="G21" s="56"/>
      <c r="H21" s="56"/>
      <c r="I21" s="333"/>
      <c r="J21" s="56"/>
      <c r="K21" s="56"/>
      <c r="L21" s="56"/>
      <c r="M21" s="56"/>
      <c r="N21" s="56"/>
      <c r="O21" s="340"/>
    </row>
    <row r="22" spans="1:15" ht="27" customHeight="1">
      <c r="A22" s="329"/>
      <c r="B22" s="331" t="s">
        <v>137</v>
      </c>
      <c r="C22" s="332" t="s">
        <v>138</v>
      </c>
      <c r="D22" s="333" t="s">
        <v>139</v>
      </c>
      <c r="E22" s="56"/>
      <c r="F22" s="333" t="s">
        <v>140</v>
      </c>
      <c r="G22" s="56"/>
      <c r="H22" s="56"/>
      <c r="I22" s="333" t="s">
        <v>141</v>
      </c>
      <c r="J22" s="56"/>
      <c r="K22" s="56"/>
      <c r="L22" s="56"/>
      <c r="M22" s="56"/>
      <c r="N22" s="56"/>
      <c r="O22" s="340"/>
    </row>
    <row r="23" spans="1:15" ht="27" customHeight="1">
      <c r="A23" s="329"/>
      <c r="B23" s="331" t="s">
        <v>142</v>
      </c>
      <c r="C23" s="332" t="s">
        <v>143</v>
      </c>
      <c r="D23" s="333" t="s">
        <v>144</v>
      </c>
      <c r="E23" s="56"/>
      <c r="F23" s="333" t="s">
        <v>144</v>
      </c>
      <c r="G23" s="56"/>
      <c r="H23" s="56"/>
      <c r="I23" s="333"/>
      <c r="J23" s="56"/>
      <c r="K23" s="56"/>
      <c r="L23" s="56"/>
      <c r="M23" s="56"/>
      <c r="N23" s="56"/>
      <c r="O23" s="340"/>
    </row>
    <row r="24" spans="1:15" ht="27" customHeight="1">
      <c r="A24" s="329"/>
      <c r="B24" s="331" t="s">
        <v>145</v>
      </c>
      <c r="C24" s="332" t="s">
        <v>146</v>
      </c>
      <c r="D24" s="333" t="s">
        <v>147</v>
      </c>
      <c r="E24" s="56"/>
      <c r="F24" s="333" t="s">
        <v>148</v>
      </c>
      <c r="G24" s="56"/>
      <c r="H24" s="56"/>
      <c r="I24" s="333" t="s">
        <v>149</v>
      </c>
      <c r="J24" s="56"/>
      <c r="K24" s="56"/>
      <c r="L24" s="56"/>
      <c r="M24" s="56"/>
      <c r="N24" s="56"/>
      <c r="O24" s="340"/>
    </row>
    <row r="25" spans="1:15" ht="27" customHeight="1">
      <c r="A25" s="329"/>
      <c r="B25" s="331" t="s">
        <v>150</v>
      </c>
      <c r="C25" s="332" t="s">
        <v>151</v>
      </c>
      <c r="D25" s="333" t="s">
        <v>152</v>
      </c>
      <c r="E25" s="56"/>
      <c r="F25" s="333" t="s">
        <v>153</v>
      </c>
      <c r="G25" s="56"/>
      <c r="H25" s="56"/>
      <c r="I25" s="333" t="s">
        <v>154</v>
      </c>
      <c r="J25" s="56"/>
      <c r="K25" s="56"/>
      <c r="L25" s="56"/>
      <c r="M25" s="56"/>
      <c r="N25" s="56"/>
      <c r="O25" s="340"/>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52" type="noConversion"/>
  <printOptions horizontalCentered="1"/>
  <pageMargins left="0.59027777777777801" right="0.59027777777777801" top="1.37777777777778" bottom="0.98402777777777795" header="0" footer="0"/>
  <pageSetup paperSize="9" scale="7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682</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536</v>
      </c>
      <c r="D4" s="408"/>
      <c r="E4" s="408"/>
      <c r="F4" s="408"/>
      <c r="G4" s="408"/>
      <c r="H4" s="408"/>
      <c r="I4" s="408"/>
      <c r="J4" s="408"/>
      <c r="K4" s="17"/>
      <c r="L4" s="17"/>
      <c r="M4" s="17"/>
    </row>
    <row r="5" spans="2:13" ht="24.95" customHeight="1">
      <c r="B5" s="12" t="s">
        <v>458</v>
      </c>
      <c r="C5" s="408" t="s">
        <v>632</v>
      </c>
      <c r="D5" s="408"/>
      <c r="E5" s="408"/>
      <c r="F5" s="408"/>
      <c r="G5" s="408"/>
      <c r="H5" s="408"/>
      <c r="I5" s="408"/>
      <c r="J5" s="408"/>
      <c r="K5" s="17"/>
      <c r="L5" s="17"/>
      <c r="M5" s="17"/>
    </row>
    <row r="6" spans="2:13" ht="24.95" customHeight="1">
      <c r="B6" s="391" t="s">
        <v>459</v>
      </c>
      <c r="C6" s="401" t="s">
        <v>460</v>
      </c>
      <c r="D6" s="401"/>
      <c r="E6" s="401"/>
      <c r="F6" s="403">
        <v>324</v>
      </c>
      <c r="G6" s="403"/>
      <c r="H6" s="403"/>
      <c r="I6" s="403"/>
      <c r="J6" s="403"/>
      <c r="K6" s="17"/>
      <c r="L6" s="17"/>
      <c r="M6" s="17"/>
    </row>
    <row r="7" spans="2:13" ht="24.95" customHeight="1">
      <c r="B7" s="392"/>
      <c r="C7" s="401" t="s">
        <v>461</v>
      </c>
      <c r="D7" s="401"/>
      <c r="E7" s="401"/>
      <c r="F7" s="403">
        <v>324</v>
      </c>
      <c r="G7" s="403"/>
      <c r="H7" s="403"/>
      <c r="I7" s="403"/>
      <c r="J7" s="403"/>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557</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389" t="s">
        <v>683</v>
      </c>
      <c r="F12" s="441"/>
      <c r="G12" s="441" t="s">
        <v>684</v>
      </c>
      <c r="H12" s="441"/>
      <c r="I12" s="441"/>
      <c r="J12" s="441"/>
      <c r="K12" s="17"/>
      <c r="L12" s="17"/>
      <c r="M12" s="17"/>
    </row>
    <row r="13" spans="2:13" ht="38.1" customHeight="1">
      <c r="B13" s="392"/>
      <c r="C13" s="392"/>
      <c r="D13" s="392"/>
      <c r="E13" s="389"/>
      <c r="F13" s="441"/>
      <c r="G13" s="441"/>
      <c r="H13" s="441"/>
      <c r="I13" s="441"/>
      <c r="J13" s="441"/>
      <c r="K13" s="18"/>
      <c r="L13" s="18"/>
      <c r="M13" s="18"/>
    </row>
    <row r="14" spans="2:13" ht="24" customHeight="1">
      <c r="B14" s="392"/>
      <c r="C14" s="392"/>
      <c r="D14" s="392"/>
      <c r="E14" s="441"/>
      <c r="F14" s="441"/>
      <c r="G14" s="441"/>
      <c r="H14" s="441"/>
      <c r="I14" s="441"/>
      <c r="J14" s="441"/>
    </row>
    <row r="15" spans="2:13" ht="24" customHeight="1">
      <c r="B15" s="392"/>
      <c r="C15" s="392"/>
      <c r="D15" s="14" t="s">
        <v>474</v>
      </c>
      <c r="E15" s="493" t="s">
        <v>557</v>
      </c>
      <c r="F15" s="493"/>
      <c r="G15" s="389" t="s">
        <v>644</v>
      </c>
      <c r="H15" s="441"/>
      <c r="I15" s="441"/>
      <c r="J15" s="441"/>
    </row>
    <row r="16" spans="2:13" ht="24" customHeight="1">
      <c r="B16" s="392"/>
      <c r="C16" s="392"/>
      <c r="D16" s="14" t="s">
        <v>479</v>
      </c>
      <c r="E16" s="389" t="s">
        <v>685</v>
      </c>
      <c r="F16" s="441"/>
      <c r="G16" s="389" t="s">
        <v>680</v>
      </c>
      <c r="H16" s="441"/>
      <c r="I16" s="441"/>
      <c r="J16" s="441"/>
    </row>
    <row r="17" spans="2:10" ht="24" customHeight="1">
      <c r="B17" s="392"/>
      <c r="C17" s="392"/>
      <c r="D17" s="14" t="s">
        <v>482</v>
      </c>
      <c r="E17" s="493" t="s">
        <v>686</v>
      </c>
      <c r="F17" s="493"/>
      <c r="G17" s="389" t="s">
        <v>687</v>
      </c>
      <c r="H17" s="441"/>
      <c r="I17" s="441"/>
      <c r="J17" s="441"/>
    </row>
    <row r="18" spans="2:10" ht="33" customHeight="1">
      <c r="B18" s="392"/>
      <c r="C18" s="393" t="s">
        <v>485</v>
      </c>
      <c r="D18" s="476" t="s">
        <v>486</v>
      </c>
      <c r="E18" s="490" t="s">
        <v>688</v>
      </c>
      <c r="F18" s="491"/>
      <c r="G18" s="398" t="s">
        <v>689</v>
      </c>
      <c r="H18" s="399"/>
      <c r="I18" s="399"/>
      <c r="J18" s="400"/>
    </row>
    <row r="19" spans="2:10" ht="30.75" customHeight="1">
      <c r="B19" s="392"/>
      <c r="C19" s="483"/>
      <c r="D19" s="484"/>
      <c r="E19" s="389"/>
      <c r="F19" s="441"/>
      <c r="G19" s="389"/>
      <c r="H19" s="441"/>
      <c r="I19" s="441"/>
      <c r="J19" s="441"/>
    </row>
    <row r="20" spans="2:10" ht="24">
      <c r="B20" s="392"/>
      <c r="C20" s="483"/>
      <c r="D20" s="13" t="s">
        <v>510</v>
      </c>
      <c r="E20" s="389"/>
      <c r="F20" s="441"/>
      <c r="G20" s="389"/>
      <c r="H20" s="441"/>
      <c r="I20" s="441"/>
      <c r="J20" s="441"/>
    </row>
    <row r="21" spans="2:10" ht="24">
      <c r="B21" s="392"/>
      <c r="C21" s="483"/>
      <c r="D21" s="13" t="s">
        <v>512</v>
      </c>
      <c r="E21" s="387"/>
      <c r="F21" s="387"/>
      <c r="G21" s="388"/>
      <c r="H21" s="388"/>
      <c r="I21" s="388"/>
      <c r="J21" s="388"/>
    </row>
    <row r="22" spans="2:10" ht="24">
      <c r="B22" s="392"/>
      <c r="C22" s="394"/>
      <c r="D22" s="13" t="s">
        <v>489</v>
      </c>
      <c r="E22" s="387"/>
      <c r="F22" s="387"/>
      <c r="G22" s="388"/>
      <c r="H22" s="388"/>
      <c r="I22" s="388"/>
      <c r="J22" s="388"/>
    </row>
    <row r="23" spans="2:10">
      <c r="B23" s="392"/>
      <c r="C23" s="393" t="s">
        <v>492</v>
      </c>
      <c r="D23" s="476" t="s">
        <v>493</v>
      </c>
      <c r="E23" s="414" t="s">
        <v>690</v>
      </c>
      <c r="F23" s="416"/>
      <c r="G23" s="487" t="s">
        <v>515</v>
      </c>
      <c r="H23" s="488"/>
      <c r="I23" s="488"/>
      <c r="J23" s="489"/>
    </row>
    <row r="24" spans="2:10" ht="33" customHeight="1">
      <c r="B24" s="392"/>
      <c r="C24" s="394"/>
      <c r="D24" s="484"/>
      <c r="E24" s="389"/>
      <c r="F24" s="441"/>
      <c r="G24" s="389"/>
      <c r="H24" s="441"/>
      <c r="I24" s="441"/>
      <c r="J24" s="441"/>
    </row>
  </sheetData>
  <mergeCells count="48">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23:F23"/>
    <mergeCell ref="G23:J23"/>
    <mergeCell ref="E18:F18"/>
    <mergeCell ref="G18:J18"/>
    <mergeCell ref="E19:F19"/>
    <mergeCell ref="G19:J19"/>
    <mergeCell ref="E20:F20"/>
    <mergeCell ref="G20:J20"/>
    <mergeCell ref="E24:F24"/>
    <mergeCell ref="G24:J24"/>
    <mergeCell ref="B6:B8"/>
    <mergeCell ref="B9:B10"/>
    <mergeCell ref="B11:B24"/>
    <mergeCell ref="C12:C17"/>
    <mergeCell ref="C18:C22"/>
    <mergeCell ref="C23:C24"/>
    <mergeCell ref="D12:D14"/>
    <mergeCell ref="D18:D19"/>
    <mergeCell ref="D23:D24"/>
    <mergeCell ref="C9:J10"/>
    <mergeCell ref="E21:F21"/>
    <mergeCell ref="G21:J21"/>
    <mergeCell ref="E22:F22"/>
    <mergeCell ref="G22:J22"/>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691</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692</v>
      </c>
      <c r="D4" s="408"/>
      <c r="E4" s="408"/>
      <c r="F4" s="408"/>
      <c r="G4" s="408"/>
      <c r="H4" s="408"/>
      <c r="I4" s="408"/>
      <c r="J4" s="408"/>
      <c r="K4" s="17"/>
      <c r="L4" s="17"/>
      <c r="M4" s="17"/>
    </row>
    <row r="5" spans="2:13" s="1" customFormat="1" ht="24.95" customHeight="1">
      <c r="B5" s="12" t="s">
        <v>458</v>
      </c>
      <c r="C5" s="408" t="s">
        <v>632</v>
      </c>
      <c r="D5" s="408"/>
      <c r="E5" s="408"/>
      <c r="F5" s="408"/>
      <c r="G5" s="408"/>
      <c r="H5" s="408"/>
      <c r="I5" s="408"/>
      <c r="J5" s="408"/>
      <c r="K5" s="17"/>
      <c r="L5" s="17"/>
      <c r="M5" s="17"/>
    </row>
    <row r="6" spans="2:13" s="1" customFormat="1" ht="24.95" customHeight="1">
      <c r="B6" s="391" t="s">
        <v>459</v>
      </c>
      <c r="C6" s="401" t="s">
        <v>460</v>
      </c>
      <c r="D6" s="401"/>
      <c r="E6" s="401"/>
      <c r="F6" s="403">
        <v>31</v>
      </c>
      <c r="G6" s="403"/>
      <c r="H6" s="403"/>
      <c r="I6" s="403"/>
      <c r="J6" s="403"/>
      <c r="K6" s="17"/>
      <c r="L6" s="17"/>
      <c r="M6" s="17"/>
    </row>
    <row r="7" spans="2:13" s="1" customFormat="1" ht="24.95" customHeight="1">
      <c r="B7" s="392"/>
      <c r="C7" s="401" t="s">
        <v>461</v>
      </c>
      <c r="D7" s="401"/>
      <c r="E7" s="401"/>
      <c r="F7" s="403">
        <v>31</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693</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89" t="s">
        <v>694</v>
      </c>
      <c r="F12" s="441"/>
      <c r="G12" s="441" t="s">
        <v>695</v>
      </c>
      <c r="H12" s="441"/>
      <c r="I12" s="441"/>
      <c r="J12" s="441"/>
      <c r="K12" s="17"/>
      <c r="L12" s="17"/>
      <c r="M12" s="17"/>
    </row>
    <row r="13" spans="2:13" s="1" customFormat="1" ht="38.1" customHeight="1">
      <c r="B13" s="392"/>
      <c r="C13" s="392"/>
      <c r="D13" s="392"/>
      <c r="E13" s="441"/>
      <c r="F13" s="441"/>
      <c r="G13" s="441"/>
      <c r="H13" s="441"/>
      <c r="I13" s="441"/>
      <c r="J13" s="441"/>
      <c r="K13" s="18"/>
      <c r="L13" s="18"/>
      <c r="M13" s="18"/>
    </row>
    <row r="14" spans="2:13" s="1" customFormat="1" ht="24" customHeight="1">
      <c r="B14" s="392"/>
      <c r="C14" s="392"/>
      <c r="D14" s="392"/>
      <c r="E14" s="441"/>
      <c r="F14" s="441"/>
      <c r="G14" s="441"/>
      <c r="H14" s="441"/>
      <c r="I14" s="441"/>
      <c r="J14" s="441"/>
    </row>
    <row r="15" spans="2:13" s="1" customFormat="1" ht="24" customHeight="1">
      <c r="B15" s="392"/>
      <c r="C15" s="392"/>
      <c r="D15" s="14" t="s">
        <v>474</v>
      </c>
      <c r="E15" s="493" t="s">
        <v>696</v>
      </c>
      <c r="F15" s="493"/>
      <c r="G15" s="389" t="s">
        <v>697</v>
      </c>
      <c r="H15" s="441"/>
      <c r="I15" s="441"/>
      <c r="J15" s="441"/>
    </row>
    <row r="16" spans="2:13" s="1" customFormat="1" ht="24" customHeight="1">
      <c r="B16" s="392"/>
      <c r="C16" s="392"/>
      <c r="D16" s="14" t="s">
        <v>479</v>
      </c>
      <c r="E16" s="398" t="s">
        <v>698</v>
      </c>
      <c r="F16" s="449"/>
      <c r="G16" s="441" t="s">
        <v>699</v>
      </c>
      <c r="H16" s="441"/>
      <c r="I16" s="441"/>
      <c r="J16" s="441"/>
    </row>
    <row r="17" spans="2:10" s="1" customFormat="1" ht="24" customHeight="1">
      <c r="B17" s="392"/>
      <c r="C17" s="392"/>
      <c r="D17" s="14" t="s">
        <v>482</v>
      </c>
      <c r="E17" s="493" t="s">
        <v>700</v>
      </c>
      <c r="F17" s="493"/>
      <c r="G17" s="389" t="s">
        <v>701</v>
      </c>
      <c r="H17" s="441"/>
      <c r="I17" s="441"/>
      <c r="J17" s="441"/>
    </row>
    <row r="18" spans="2:10" s="1" customFormat="1" ht="24">
      <c r="B18" s="392"/>
      <c r="C18" s="392" t="s">
        <v>485</v>
      </c>
      <c r="D18" s="13" t="s">
        <v>486</v>
      </c>
      <c r="E18" s="389" t="s">
        <v>702</v>
      </c>
      <c r="F18" s="441"/>
      <c r="G18" s="389" t="s">
        <v>660</v>
      </c>
      <c r="H18" s="441"/>
      <c r="I18" s="441"/>
      <c r="J18" s="441"/>
    </row>
    <row r="19" spans="2:10" s="1" customFormat="1" ht="24">
      <c r="B19" s="392"/>
      <c r="C19" s="392"/>
      <c r="D19" s="13" t="s">
        <v>510</v>
      </c>
      <c r="E19" s="389"/>
      <c r="F19" s="441"/>
      <c r="G19" s="389"/>
      <c r="H19" s="441"/>
      <c r="I19" s="441"/>
      <c r="J19" s="441"/>
    </row>
    <row r="20" spans="2:10" s="1" customFormat="1" ht="24">
      <c r="B20" s="392"/>
      <c r="C20" s="392"/>
      <c r="D20" s="13" t="s">
        <v>512</v>
      </c>
      <c r="E20" s="387"/>
      <c r="F20" s="387"/>
      <c r="G20" s="388"/>
      <c r="H20" s="388"/>
      <c r="I20" s="388"/>
      <c r="J20" s="388"/>
    </row>
    <row r="21" spans="2:10" s="1" customFormat="1" ht="24">
      <c r="B21" s="392"/>
      <c r="C21" s="392"/>
      <c r="D21" s="13" t="s">
        <v>489</v>
      </c>
      <c r="E21" s="387"/>
      <c r="F21" s="387"/>
      <c r="G21" s="388"/>
      <c r="H21" s="388"/>
      <c r="I21" s="388"/>
      <c r="J21" s="388"/>
    </row>
    <row r="22" spans="2:10" s="1" customFormat="1" ht="33" customHeight="1">
      <c r="B22" s="392"/>
      <c r="C22" s="14" t="s">
        <v>492</v>
      </c>
      <c r="D22" s="13" t="s">
        <v>493</v>
      </c>
      <c r="E22" s="389" t="s">
        <v>703</v>
      </c>
      <c r="F22" s="441"/>
      <c r="G22" s="389" t="s">
        <v>515</v>
      </c>
      <c r="H22" s="441"/>
      <c r="I22" s="441"/>
      <c r="J22" s="441"/>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704</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705</v>
      </c>
      <c r="D4" s="408"/>
      <c r="E4" s="408"/>
      <c r="F4" s="408"/>
      <c r="G4" s="408"/>
      <c r="H4" s="408"/>
      <c r="I4" s="408"/>
      <c r="J4" s="408"/>
      <c r="K4" s="17"/>
      <c r="L4" s="17"/>
      <c r="M4" s="17"/>
    </row>
    <row r="5" spans="2:13" s="1" customFormat="1" ht="24.95" customHeight="1">
      <c r="B5" s="12" t="s">
        <v>458</v>
      </c>
      <c r="C5" s="408" t="s">
        <v>632</v>
      </c>
      <c r="D5" s="408"/>
      <c r="E5" s="408"/>
      <c r="F5" s="408"/>
      <c r="G5" s="408"/>
      <c r="H5" s="408"/>
      <c r="I5" s="408"/>
      <c r="J5" s="408"/>
      <c r="K5" s="17"/>
      <c r="L5" s="17"/>
      <c r="M5" s="17"/>
    </row>
    <row r="6" spans="2:13" s="1" customFormat="1" ht="24.95" customHeight="1">
      <c r="B6" s="391" t="s">
        <v>459</v>
      </c>
      <c r="C6" s="401" t="s">
        <v>460</v>
      </c>
      <c r="D6" s="401"/>
      <c r="E6" s="401"/>
      <c r="F6" s="403">
        <v>6</v>
      </c>
      <c r="G6" s="403"/>
      <c r="H6" s="403"/>
      <c r="I6" s="403"/>
      <c r="J6" s="403"/>
      <c r="K6" s="17"/>
      <c r="L6" s="17"/>
      <c r="M6" s="17"/>
    </row>
    <row r="7" spans="2:13" s="1" customFormat="1" ht="24.95" customHeight="1">
      <c r="B7" s="392"/>
      <c r="C7" s="401" t="s">
        <v>461</v>
      </c>
      <c r="D7" s="401"/>
      <c r="E7" s="401"/>
      <c r="F7" s="403">
        <v>6</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633</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89" t="s">
        <v>676</v>
      </c>
      <c r="F12" s="441"/>
      <c r="G12" s="441" t="s">
        <v>677</v>
      </c>
      <c r="H12" s="441"/>
      <c r="I12" s="441"/>
      <c r="J12" s="441"/>
      <c r="K12" s="17"/>
      <c r="L12" s="17"/>
      <c r="M12" s="17"/>
    </row>
    <row r="13" spans="2:13" s="1" customFormat="1" ht="38.1" customHeight="1">
      <c r="B13" s="392"/>
      <c r="C13" s="392"/>
      <c r="D13" s="392"/>
      <c r="E13" s="389"/>
      <c r="F13" s="389"/>
      <c r="G13" s="447"/>
      <c r="H13" s="448"/>
      <c r="I13" s="448"/>
      <c r="J13" s="449"/>
      <c r="K13" s="18"/>
      <c r="L13" s="18"/>
      <c r="M13" s="18"/>
    </row>
    <row r="14" spans="2:13" s="1" customFormat="1" ht="24" customHeight="1">
      <c r="B14" s="392"/>
      <c r="C14" s="392"/>
      <c r="D14" s="392"/>
      <c r="E14" s="441"/>
      <c r="F14" s="441"/>
      <c r="G14" s="441"/>
      <c r="H14" s="441"/>
      <c r="I14" s="441"/>
      <c r="J14" s="441"/>
    </row>
    <row r="15" spans="2:13" s="1" customFormat="1" ht="24" customHeight="1">
      <c r="B15" s="392"/>
      <c r="C15" s="392"/>
      <c r="D15" s="14" t="s">
        <v>474</v>
      </c>
      <c r="E15" s="389" t="s">
        <v>678</v>
      </c>
      <c r="F15" s="441"/>
      <c r="G15" s="389" t="s">
        <v>639</v>
      </c>
      <c r="H15" s="441"/>
      <c r="I15" s="441"/>
      <c r="J15" s="441"/>
    </row>
    <row r="16" spans="2:13" s="1" customFormat="1" ht="24" customHeight="1">
      <c r="B16" s="392"/>
      <c r="C16" s="392"/>
      <c r="D16" s="14" t="s">
        <v>479</v>
      </c>
      <c r="E16" s="389" t="s">
        <v>679</v>
      </c>
      <c r="F16" s="441"/>
      <c r="G16" s="389" t="s">
        <v>680</v>
      </c>
      <c r="H16" s="441"/>
      <c r="I16" s="441"/>
      <c r="J16" s="441"/>
    </row>
    <row r="17" spans="2:10" s="1" customFormat="1" ht="24" customHeight="1">
      <c r="B17" s="392"/>
      <c r="C17" s="392"/>
      <c r="D17" s="14" t="s">
        <v>482</v>
      </c>
      <c r="E17" s="389" t="s">
        <v>670</v>
      </c>
      <c r="F17" s="441"/>
      <c r="G17" s="389" t="s">
        <v>706</v>
      </c>
      <c r="H17" s="441"/>
      <c r="I17" s="441"/>
      <c r="J17" s="441"/>
    </row>
    <row r="18" spans="2:10" s="1" customFormat="1" ht="27.75" customHeight="1">
      <c r="B18" s="392"/>
      <c r="C18" s="392" t="s">
        <v>485</v>
      </c>
      <c r="D18" s="391" t="s">
        <v>486</v>
      </c>
      <c r="E18" s="389" t="s">
        <v>672</v>
      </c>
      <c r="F18" s="441"/>
      <c r="G18" s="398" t="s">
        <v>660</v>
      </c>
      <c r="H18" s="399"/>
      <c r="I18" s="399"/>
      <c r="J18" s="400"/>
    </row>
    <row r="19" spans="2:10" s="1" customFormat="1" ht="23.25" customHeight="1">
      <c r="B19" s="392"/>
      <c r="C19" s="392"/>
      <c r="D19" s="391"/>
      <c r="E19" s="389"/>
      <c r="F19" s="441"/>
      <c r="G19" s="389"/>
      <c r="H19" s="441"/>
      <c r="I19" s="441"/>
      <c r="J19" s="441"/>
    </row>
    <row r="20" spans="2:10" s="1" customFormat="1" ht="24">
      <c r="B20" s="392"/>
      <c r="C20" s="392"/>
      <c r="D20" s="13" t="s">
        <v>510</v>
      </c>
      <c r="E20" s="389"/>
      <c r="F20" s="441"/>
      <c r="G20" s="389"/>
      <c r="H20" s="441"/>
      <c r="I20" s="441"/>
      <c r="J20" s="441"/>
    </row>
    <row r="21" spans="2:10" s="1" customFormat="1" ht="24">
      <c r="B21" s="392"/>
      <c r="C21" s="392"/>
      <c r="D21" s="13" t="s">
        <v>512</v>
      </c>
      <c r="E21" s="387"/>
      <c r="F21" s="387"/>
      <c r="G21" s="388"/>
      <c r="H21" s="388"/>
      <c r="I21" s="388"/>
      <c r="J21" s="388"/>
    </row>
    <row r="22" spans="2:10" s="1" customFormat="1" ht="33" customHeight="1">
      <c r="B22" s="392"/>
      <c r="C22" s="392"/>
      <c r="D22" s="13" t="s">
        <v>489</v>
      </c>
      <c r="E22" s="387"/>
      <c r="F22" s="387"/>
      <c r="G22" s="388"/>
      <c r="H22" s="388"/>
      <c r="I22" s="388"/>
      <c r="J22" s="388"/>
    </row>
    <row r="23" spans="2:10" s="1" customFormat="1" ht="24">
      <c r="B23" s="392"/>
      <c r="C23" s="20" t="s">
        <v>492</v>
      </c>
      <c r="D23" s="21" t="s">
        <v>493</v>
      </c>
      <c r="E23" s="387" t="s">
        <v>673</v>
      </c>
      <c r="F23" s="387"/>
      <c r="G23" s="487" t="s">
        <v>515</v>
      </c>
      <c r="H23" s="488"/>
      <c r="I23" s="488"/>
      <c r="J23" s="489"/>
    </row>
  </sheetData>
  <mergeCells count="44">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B9:B10"/>
    <mergeCell ref="B11:B23"/>
    <mergeCell ref="C12:C17"/>
    <mergeCell ref="C18:C22"/>
    <mergeCell ref="D12:D14"/>
    <mergeCell ref="D18:D19"/>
    <mergeCell ref="C9:J10"/>
    <mergeCell ref="E21:F21"/>
    <mergeCell ref="G21:J21"/>
    <mergeCell ref="E22:F22"/>
    <mergeCell ref="G22:J22"/>
    <mergeCell ref="E23:F23"/>
    <mergeCell ref="G23:J23"/>
    <mergeCell ref="E18:F18"/>
    <mergeCell ref="G18:J18"/>
    <mergeCell ref="E19:F19"/>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707</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547</v>
      </c>
      <c r="D4" s="408"/>
      <c r="E4" s="408"/>
      <c r="F4" s="408"/>
      <c r="G4" s="408"/>
      <c r="H4" s="408"/>
      <c r="I4" s="408"/>
      <c r="J4" s="408"/>
      <c r="K4" s="17"/>
      <c r="L4" s="17"/>
      <c r="M4" s="17"/>
    </row>
    <row r="5" spans="2:13" s="1" customFormat="1" ht="24.95" customHeight="1">
      <c r="B5" s="12" t="s">
        <v>458</v>
      </c>
      <c r="C5" s="408" t="s">
        <v>632</v>
      </c>
      <c r="D5" s="408"/>
      <c r="E5" s="408"/>
      <c r="F5" s="408"/>
      <c r="G5" s="408"/>
      <c r="H5" s="408"/>
      <c r="I5" s="408"/>
      <c r="J5" s="408"/>
      <c r="K5" s="17"/>
      <c r="L5" s="17"/>
      <c r="M5" s="17"/>
    </row>
    <row r="6" spans="2:13" s="1" customFormat="1" ht="24.95" customHeight="1">
      <c r="B6" s="391" t="s">
        <v>459</v>
      </c>
      <c r="C6" s="401" t="s">
        <v>460</v>
      </c>
      <c r="D6" s="401"/>
      <c r="E6" s="401"/>
      <c r="F6" s="403">
        <v>81</v>
      </c>
      <c r="G6" s="403"/>
      <c r="H6" s="403"/>
      <c r="I6" s="403"/>
      <c r="J6" s="403"/>
      <c r="K6" s="17"/>
      <c r="L6" s="17"/>
      <c r="M6" s="17"/>
    </row>
    <row r="7" spans="2:13" s="1" customFormat="1" ht="24.95" customHeight="1">
      <c r="B7" s="392"/>
      <c r="C7" s="401" t="s">
        <v>461</v>
      </c>
      <c r="D7" s="401"/>
      <c r="E7" s="401"/>
      <c r="F7" s="403">
        <v>81</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557</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89" t="s">
        <v>683</v>
      </c>
      <c r="F12" s="441"/>
      <c r="G12" s="441" t="s">
        <v>684</v>
      </c>
      <c r="H12" s="441"/>
      <c r="I12" s="441"/>
      <c r="J12" s="441"/>
      <c r="K12" s="17"/>
      <c r="L12" s="17"/>
      <c r="M12" s="17"/>
    </row>
    <row r="13" spans="2:13" s="1" customFormat="1" ht="38.1" customHeight="1">
      <c r="B13" s="392"/>
      <c r="C13" s="392"/>
      <c r="D13" s="392"/>
      <c r="E13" s="389"/>
      <c r="F13" s="441"/>
      <c r="G13" s="441"/>
      <c r="H13" s="441"/>
      <c r="I13" s="441"/>
      <c r="J13" s="441"/>
      <c r="K13" s="18"/>
      <c r="L13" s="18"/>
      <c r="M13" s="18"/>
    </row>
    <row r="14" spans="2:13" s="1" customFormat="1" ht="24" customHeight="1">
      <c r="B14" s="392"/>
      <c r="C14" s="392"/>
      <c r="D14" s="392"/>
      <c r="E14" s="441"/>
      <c r="F14" s="441"/>
      <c r="G14" s="441"/>
      <c r="H14" s="441"/>
      <c r="I14" s="441"/>
      <c r="J14" s="441"/>
    </row>
    <row r="15" spans="2:13" s="1" customFormat="1" ht="24" customHeight="1">
      <c r="B15" s="392"/>
      <c r="C15" s="392"/>
      <c r="D15" s="14" t="s">
        <v>474</v>
      </c>
      <c r="E15" s="493" t="s">
        <v>557</v>
      </c>
      <c r="F15" s="493"/>
      <c r="G15" s="389" t="s">
        <v>644</v>
      </c>
      <c r="H15" s="441"/>
      <c r="I15" s="441"/>
      <c r="J15" s="441"/>
    </row>
    <row r="16" spans="2:13" s="1" customFormat="1" ht="24" customHeight="1">
      <c r="B16" s="392"/>
      <c r="C16" s="392"/>
      <c r="D16" s="14" t="s">
        <v>479</v>
      </c>
      <c r="E16" s="389" t="s">
        <v>685</v>
      </c>
      <c r="F16" s="441"/>
      <c r="G16" s="389" t="s">
        <v>680</v>
      </c>
      <c r="H16" s="441"/>
      <c r="I16" s="441"/>
      <c r="J16" s="441"/>
    </row>
    <row r="17" spans="2:10" s="1" customFormat="1" ht="24" customHeight="1">
      <c r="B17" s="392"/>
      <c r="C17" s="392"/>
      <c r="D17" s="14" t="s">
        <v>482</v>
      </c>
      <c r="E17" s="493" t="s">
        <v>686</v>
      </c>
      <c r="F17" s="493"/>
      <c r="G17" s="389" t="s">
        <v>708</v>
      </c>
      <c r="H17" s="441"/>
      <c r="I17" s="441"/>
      <c r="J17" s="441"/>
    </row>
    <row r="18" spans="2:10" s="1" customFormat="1" ht="28.5" customHeight="1">
      <c r="B18" s="392"/>
      <c r="C18" s="393" t="s">
        <v>485</v>
      </c>
      <c r="D18" s="476" t="s">
        <v>486</v>
      </c>
      <c r="E18" s="490" t="s">
        <v>688</v>
      </c>
      <c r="F18" s="491"/>
      <c r="G18" s="398" t="s">
        <v>689</v>
      </c>
      <c r="H18" s="399"/>
      <c r="I18" s="399"/>
      <c r="J18" s="400"/>
    </row>
    <row r="19" spans="2:10" s="1" customFormat="1">
      <c r="B19" s="392"/>
      <c r="C19" s="483"/>
      <c r="D19" s="484"/>
      <c r="E19" s="389"/>
      <c r="F19" s="441"/>
      <c r="G19" s="389"/>
      <c r="H19" s="441"/>
      <c r="I19" s="441"/>
      <c r="J19" s="441"/>
    </row>
    <row r="20" spans="2:10" s="1" customFormat="1" ht="24">
      <c r="B20" s="392"/>
      <c r="C20" s="483"/>
      <c r="D20" s="13" t="s">
        <v>510</v>
      </c>
      <c r="E20" s="389"/>
      <c r="F20" s="441"/>
      <c r="G20" s="389"/>
      <c r="H20" s="441"/>
      <c r="I20" s="441"/>
      <c r="J20" s="441"/>
    </row>
    <row r="21" spans="2:10" s="1" customFormat="1" ht="24">
      <c r="B21" s="392"/>
      <c r="C21" s="483"/>
      <c r="D21" s="13" t="s">
        <v>512</v>
      </c>
      <c r="E21" s="387"/>
      <c r="F21" s="387"/>
      <c r="G21" s="388"/>
      <c r="H21" s="388"/>
      <c r="I21" s="388"/>
      <c r="J21" s="388"/>
    </row>
    <row r="22" spans="2:10" s="1" customFormat="1" ht="33" customHeight="1">
      <c r="B22" s="392"/>
      <c r="C22" s="394"/>
      <c r="D22" s="13" t="s">
        <v>489</v>
      </c>
      <c r="E22" s="387"/>
      <c r="F22" s="387"/>
      <c r="G22" s="388"/>
      <c r="H22" s="388"/>
      <c r="I22" s="388"/>
      <c r="J22" s="388"/>
    </row>
    <row r="23" spans="2:10" s="1" customFormat="1">
      <c r="B23" s="392"/>
      <c r="C23" s="393" t="s">
        <v>492</v>
      </c>
      <c r="D23" s="476" t="s">
        <v>493</v>
      </c>
      <c r="E23" s="414" t="s">
        <v>690</v>
      </c>
      <c r="F23" s="416"/>
      <c r="G23" s="487" t="s">
        <v>515</v>
      </c>
      <c r="H23" s="488"/>
      <c r="I23" s="488"/>
      <c r="J23" s="489"/>
    </row>
    <row r="24" spans="2:10" s="1" customFormat="1">
      <c r="B24" s="392"/>
      <c r="C24" s="394"/>
      <c r="D24" s="484"/>
      <c r="E24" s="389"/>
      <c r="F24" s="441"/>
      <c r="G24" s="389"/>
      <c r="H24" s="441"/>
      <c r="I24" s="441"/>
      <c r="J24" s="441"/>
    </row>
  </sheetData>
  <mergeCells count="48">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23:F23"/>
    <mergeCell ref="G23:J23"/>
    <mergeCell ref="E18:F18"/>
    <mergeCell ref="G18:J18"/>
    <mergeCell ref="E19:F19"/>
    <mergeCell ref="G19:J19"/>
    <mergeCell ref="E20:F20"/>
    <mergeCell ref="G20:J20"/>
    <mergeCell ref="E24:F24"/>
    <mergeCell ref="G24:J24"/>
    <mergeCell ref="B6:B8"/>
    <mergeCell ref="B9:B10"/>
    <mergeCell ref="B11:B24"/>
    <mergeCell ref="C12:C17"/>
    <mergeCell ref="C18:C22"/>
    <mergeCell ref="C23:C24"/>
    <mergeCell ref="D12:D14"/>
    <mergeCell ref="D18:D19"/>
    <mergeCell ref="D23:D24"/>
    <mergeCell ref="C9:J10"/>
    <mergeCell ref="E21:F21"/>
    <mergeCell ref="G21:J21"/>
    <mergeCell ref="E22:F22"/>
    <mergeCell ref="G22:J22"/>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709</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710</v>
      </c>
      <c r="D4" s="408"/>
      <c r="E4" s="408"/>
      <c r="F4" s="408"/>
      <c r="G4" s="408"/>
      <c r="H4" s="408"/>
      <c r="I4" s="408"/>
      <c r="J4" s="408"/>
      <c r="K4" s="17"/>
      <c r="L4" s="17"/>
      <c r="M4" s="17"/>
    </row>
    <row r="5" spans="2:13" s="1" customFormat="1" ht="24.95" customHeight="1">
      <c r="B5" s="12" t="s">
        <v>458</v>
      </c>
      <c r="C5" s="408" t="s">
        <v>632</v>
      </c>
      <c r="D5" s="408"/>
      <c r="E5" s="408"/>
      <c r="F5" s="408"/>
      <c r="G5" s="408"/>
      <c r="H5" s="408"/>
      <c r="I5" s="408"/>
      <c r="J5" s="408"/>
      <c r="K5" s="17"/>
      <c r="L5" s="17"/>
      <c r="M5" s="17"/>
    </row>
    <row r="6" spans="2:13" s="1" customFormat="1" ht="24.95" customHeight="1">
      <c r="B6" s="391" t="s">
        <v>459</v>
      </c>
      <c r="C6" s="401" t="s">
        <v>460</v>
      </c>
      <c r="D6" s="401"/>
      <c r="E6" s="401"/>
      <c r="F6" s="494">
        <v>5.0999999999999996</v>
      </c>
      <c r="G6" s="494"/>
      <c r="H6" s="494"/>
      <c r="I6" s="494"/>
      <c r="J6" s="494"/>
      <c r="K6" s="17"/>
      <c r="L6" s="17"/>
      <c r="M6" s="17"/>
    </row>
    <row r="7" spans="2:13" s="1" customFormat="1" ht="24.95" customHeight="1">
      <c r="B7" s="392"/>
      <c r="C7" s="401" t="s">
        <v>461</v>
      </c>
      <c r="D7" s="401"/>
      <c r="E7" s="401"/>
      <c r="F7" s="494">
        <v>5.0999999999999996</v>
      </c>
      <c r="G7" s="494"/>
      <c r="H7" s="494"/>
      <c r="I7" s="494"/>
      <c r="J7" s="494"/>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693</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389" t="s">
        <v>694</v>
      </c>
      <c r="F12" s="441"/>
      <c r="G12" s="389" t="s">
        <v>711</v>
      </c>
      <c r="H12" s="441"/>
      <c r="I12" s="441"/>
      <c r="J12" s="441"/>
      <c r="K12" s="17"/>
      <c r="L12" s="17"/>
      <c r="M12" s="17"/>
    </row>
    <row r="13" spans="2:13" s="1" customFormat="1" ht="38.1" customHeight="1">
      <c r="B13" s="392"/>
      <c r="C13" s="392"/>
      <c r="D13" s="392"/>
      <c r="E13" s="441"/>
      <c r="F13" s="441"/>
      <c r="G13" s="441"/>
      <c r="H13" s="441"/>
      <c r="I13" s="441"/>
      <c r="J13" s="441"/>
      <c r="K13" s="18"/>
      <c r="L13" s="18"/>
      <c r="M13" s="18"/>
    </row>
    <row r="14" spans="2:13" s="1" customFormat="1" ht="24" customHeight="1">
      <c r="B14" s="392"/>
      <c r="C14" s="392"/>
      <c r="D14" s="392"/>
      <c r="E14" s="441"/>
      <c r="F14" s="441"/>
      <c r="G14" s="441"/>
      <c r="H14" s="441"/>
      <c r="I14" s="441"/>
      <c r="J14" s="441"/>
    </row>
    <row r="15" spans="2:13" s="1" customFormat="1" ht="24" customHeight="1">
      <c r="B15" s="392"/>
      <c r="C15" s="392"/>
      <c r="D15" s="14" t="s">
        <v>474</v>
      </c>
      <c r="E15" s="493" t="s">
        <v>696</v>
      </c>
      <c r="F15" s="493"/>
      <c r="G15" s="389" t="s">
        <v>697</v>
      </c>
      <c r="H15" s="441"/>
      <c r="I15" s="441"/>
      <c r="J15" s="441"/>
    </row>
    <row r="16" spans="2:13" s="1" customFormat="1" ht="24" customHeight="1">
      <c r="B16" s="392"/>
      <c r="C16" s="392"/>
      <c r="D16" s="14" t="s">
        <v>479</v>
      </c>
      <c r="E16" s="389" t="s">
        <v>698</v>
      </c>
      <c r="F16" s="441"/>
      <c r="G16" s="389" t="s">
        <v>712</v>
      </c>
      <c r="H16" s="441"/>
      <c r="I16" s="441"/>
      <c r="J16" s="441"/>
    </row>
    <row r="17" spans="2:10" s="1" customFormat="1" ht="24" customHeight="1">
      <c r="B17" s="392"/>
      <c r="C17" s="392"/>
      <c r="D17" s="14" t="s">
        <v>482</v>
      </c>
      <c r="E17" s="493" t="s">
        <v>700</v>
      </c>
      <c r="F17" s="493"/>
      <c r="G17" s="389" t="s">
        <v>713</v>
      </c>
      <c r="H17" s="441"/>
      <c r="I17" s="441"/>
      <c r="J17" s="441"/>
    </row>
    <row r="18" spans="2:10" s="1" customFormat="1" ht="24">
      <c r="B18" s="392"/>
      <c r="C18" s="392" t="s">
        <v>485</v>
      </c>
      <c r="D18" s="13" t="s">
        <v>486</v>
      </c>
      <c r="E18" s="389" t="s">
        <v>702</v>
      </c>
      <c r="F18" s="441"/>
      <c r="G18" s="389" t="s">
        <v>660</v>
      </c>
      <c r="H18" s="441"/>
      <c r="I18" s="441"/>
      <c r="J18" s="441"/>
    </row>
    <row r="19" spans="2:10" s="1" customFormat="1" ht="24">
      <c r="B19" s="392"/>
      <c r="C19" s="392"/>
      <c r="D19" s="13" t="s">
        <v>510</v>
      </c>
      <c r="E19" s="389"/>
      <c r="F19" s="441"/>
      <c r="G19" s="389"/>
      <c r="H19" s="441"/>
      <c r="I19" s="441"/>
      <c r="J19" s="441"/>
    </row>
    <row r="20" spans="2:10" s="1" customFormat="1" ht="24">
      <c r="B20" s="392"/>
      <c r="C20" s="392"/>
      <c r="D20" s="13" t="s">
        <v>512</v>
      </c>
      <c r="E20" s="496"/>
      <c r="F20" s="496"/>
      <c r="G20" s="388"/>
      <c r="H20" s="388"/>
      <c r="I20" s="388"/>
      <c r="J20" s="388"/>
    </row>
    <row r="21" spans="2:10" s="1" customFormat="1" ht="24">
      <c r="B21" s="392"/>
      <c r="C21" s="392"/>
      <c r="D21" s="13" t="s">
        <v>489</v>
      </c>
      <c r="E21" s="496"/>
      <c r="F21" s="496"/>
      <c r="G21" s="388"/>
      <c r="H21" s="388"/>
      <c r="I21" s="388"/>
      <c r="J21" s="388"/>
    </row>
    <row r="22" spans="2:10" s="1" customFormat="1" ht="33" customHeight="1">
      <c r="B22" s="392"/>
      <c r="C22" s="14" t="s">
        <v>492</v>
      </c>
      <c r="D22" s="13" t="s">
        <v>493</v>
      </c>
      <c r="E22" s="389" t="s">
        <v>703</v>
      </c>
      <c r="F22" s="441"/>
      <c r="G22" s="389" t="s">
        <v>515</v>
      </c>
      <c r="H22" s="441"/>
      <c r="I22" s="441"/>
      <c r="J22" s="441"/>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714</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715</v>
      </c>
      <c r="D4" s="408"/>
      <c r="E4" s="408"/>
      <c r="F4" s="408"/>
      <c r="G4" s="408"/>
      <c r="H4" s="408"/>
      <c r="I4" s="408"/>
      <c r="J4" s="408"/>
      <c r="K4" s="17"/>
      <c r="L4" s="17"/>
      <c r="M4" s="17"/>
    </row>
    <row r="5" spans="2:13" ht="24.95" customHeight="1">
      <c r="B5" s="12" t="s">
        <v>458</v>
      </c>
      <c r="C5" s="408" t="s">
        <v>425</v>
      </c>
      <c r="D5" s="408"/>
      <c r="E5" s="408"/>
      <c r="F5" s="408"/>
      <c r="G5" s="408"/>
      <c r="H5" s="408"/>
      <c r="I5" s="408"/>
      <c r="J5" s="408"/>
      <c r="K5" s="17"/>
      <c r="L5" s="17"/>
      <c r="M5" s="17"/>
    </row>
    <row r="6" spans="2:13" ht="24.95" customHeight="1">
      <c r="B6" s="391" t="s">
        <v>459</v>
      </c>
      <c r="C6" s="401" t="s">
        <v>460</v>
      </c>
      <c r="D6" s="401"/>
      <c r="E6" s="401"/>
      <c r="F6" s="403">
        <v>560000</v>
      </c>
      <c r="G6" s="403"/>
      <c r="H6" s="403"/>
      <c r="I6" s="403"/>
      <c r="J6" s="403"/>
      <c r="K6" s="17"/>
      <c r="L6" s="17"/>
      <c r="M6" s="17"/>
    </row>
    <row r="7" spans="2:13" ht="24.95" customHeight="1">
      <c r="B7" s="392"/>
      <c r="C7" s="401" t="s">
        <v>461</v>
      </c>
      <c r="D7" s="401"/>
      <c r="E7" s="401"/>
      <c r="F7" s="403">
        <v>560000</v>
      </c>
      <c r="G7" s="403"/>
      <c r="H7" s="403"/>
      <c r="I7" s="403"/>
      <c r="J7" s="403"/>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716</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439" t="s">
        <v>717</v>
      </c>
      <c r="F12" s="390"/>
      <c r="G12" s="390" t="s">
        <v>718</v>
      </c>
      <c r="H12" s="390"/>
      <c r="I12" s="390"/>
      <c r="J12" s="390"/>
      <c r="K12" s="17"/>
      <c r="L12" s="17"/>
      <c r="M12" s="17"/>
    </row>
    <row r="13" spans="2:13" ht="38.1" customHeight="1">
      <c r="B13" s="392"/>
      <c r="C13" s="392"/>
      <c r="D13" s="392"/>
      <c r="E13" s="439" t="s">
        <v>719</v>
      </c>
      <c r="F13" s="390"/>
      <c r="G13" s="497" t="s">
        <v>720</v>
      </c>
      <c r="H13" s="497"/>
      <c r="I13" s="497"/>
      <c r="J13" s="497"/>
      <c r="K13" s="18"/>
      <c r="L13" s="18"/>
      <c r="M13" s="18"/>
    </row>
    <row r="14" spans="2:13" ht="38.1" customHeight="1">
      <c r="B14" s="392"/>
      <c r="C14" s="392"/>
      <c r="D14" s="392"/>
      <c r="E14" s="439" t="s">
        <v>721</v>
      </c>
      <c r="F14" s="390"/>
      <c r="G14" s="497" t="s">
        <v>720</v>
      </c>
      <c r="H14" s="497"/>
      <c r="I14" s="497"/>
      <c r="J14" s="497"/>
      <c r="K14" s="18"/>
      <c r="L14" s="18"/>
      <c r="M14" s="18"/>
    </row>
    <row r="15" spans="2:13" ht="38.1" customHeight="1">
      <c r="B15" s="392"/>
      <c r="C15" s="392"/>
      <c r="D15" s="392"/>
      <c r="E15" s="439" t="s">
        <v>722</v>
      </c>
      <c r="F15" s="390"/>
      <c r="G15" s="390" t="s">
        <v>723</v>
      </c>
      <c r="H15" s="390"/>
      <c r="I15" s="390"/>
      <c r="J15" s="390"/>
      <c r="K15" s="18"/>
      <c r="L15" s="18"/>
      <c r="M15" s="18"/>
    </row>
    <row r="16" spans="2:13" ht="24" customHeight="1">
      <c r="B16" s="392"/>
      <c r="C16" s="392"/>
      <c r="D16" s="392"/>
      <c r="E16" s="422" t="s">
        <v>724</v>
      </c>
      <c r="F16" s="501"/>
      <c r="G16" s="497" t="s">
        <v>725</v>
      </c>
      <c r="H16" s="497"/>
      <c r="I16" s="497"/>
      <c r="J16" s="497"/>
    </row>
    <row r="17" spans="2:10" ht="36" customHeight="1">
      <c r="B17" s="392"/>
      <c r="C17" s="392"/>
      <c r="D17" s="14" t="s">
        <v>474</v>
      </c>
      <c r="E17" s="492" t="s">
        <v>726</v>
      </c>
      <c r="F17" s="492"/>
      <c r="G17" s="496" t="s">
        <v>727</v>
      </c>
      <c r="H17" s="497"/>
      <c r="I17" s="497"/>
      <c r="J17" s="497"/>
    </row>
    <row r="18" spans="2:10" ht="24" customHeight="1">
      <c r="B18" s="392"/>
      <c r="C18" s="392"/>
      <c r="D18" s="14" t="s">
        <v>479</v>
      </c>
      <c r="E18" s="439" t="s">
        <v>728</v>
      </c>
      <c r="F18" s="390"/>
      <c r="G18" s="499" t="s">
        <v>727</v>
      </c>
      <c r="H18" s="497"/>
      <c r="I18" s="497"/>
      <c r="J18" s="497"/>
    </row>
    <row r="19" spans="2:10" ht="24" customHeight="1">
      <c r="B19" s="392"/>
      <c r="C19" s="392"/>
      <c r="D19" s="14" t="s">
        <v>482</v>
      </c>
      <c r="E19" s="500" t="s">
        <v>729</v>
      </c>
      <c r="F19" s="500"/>
      <c r="G19" s="496" t="s">
        <v>730</v>
      </c>
      <c r="H19" s="497"/>
      <c r="I19" s="497"/>
      <c r="J19" s="497"/>
    </row>
    <row r="20" spans="2:10" ht="24">
      <c r="B20" s="392"/>
      <c r="C20" s="392" t="s">
        <v>485</v>
      </c>
      <c r="D20" s="13" t="s">
        <v>486</v>
      </c>
      <c r="E20" s="389" t="s">
        <v>731</v>
      </c>
      <c r="F20" s="390"/>
      <c r="G20" s="496" t="s">
        <v>732</v>
      </c>
      <c r="H20" s="497"/>
      <c r="I20" s="497"/>
      <c r="J20" s="497"/>
    </row>
    <row r="21" spans="2:10" ht="24">
      <c r="B21" s="392"/>
      <c r="C21" s="392"/>
      <c r="D21" s="13" t="s">
        <v>510</v>
      </c>
      <c r="E21" s="389"/>
      <c r="F21" s="390"/>
      <c r="G21" s="496"/>
      <c r="H21" s="497"/>
      <c r="I21" s="497"/>
      <c r="J21" s="497"/>
    </row>
    <row r="22" spans="2:10" ht="24">
      <c r="B22" s="392"/>
      <c r="C22" s="392"/>
      <c r="D22" s="13" t="s">
        <v>512</v>
      </c>
      <c r="E22" s="387"/>
      <c r="F22" s="387"/>
      <c r="G22" s="498"/>
      <c r="H22" s="498"/>
      <c r="I22" s="498"/>
      <c r="J22" s="498"/>
    </row>
    <row r="23" spans="2:10" ht="24">
      <c r="B23" s="392"/>
      <c r="C23" s="392"/>
      <c r="D23" s="13" t="s">
        <v>489</v>
      </c>
      <c r="E23" s="387" t="s">
        <v>733</v>
      </c>
      <c r="F23" s="387"/>
      <c r="G23" s="499" t="s">
        <v>727</v>
      </c>
      <c r="H23" s="497"/>
      <c r="I23" s="497"/>
      <c r="J23" s="497"/>
    </row>
    <row r="24" spans="2:10" ht="33" customHeight="1">
      <c r="B24" s="392"/>
      <c r="C24" s="14" t="s">
        <v>492</v>
      </c>
      <c r="D24" s="13" t="s">
        <v>493</v>
      </c>
      <c r="E24" s="389" t="s">
        <v>604</v>
      </c>
      <c r="F24" s="390"/>
      <c r="G24" s="496" t="s">
        <v>495</v>
      </c>
      <c r="H24" s="497"/>
      <c r="I24" s="497"/>
      <c r="J24" s="497"/>
    </row>
  </sheetData>
  <mergeCells count="45">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G18:J18"/>
    <mergeCell ref="E19:F19"/>
    <mergeCell ref="G19:J19"/>
    <mergeCell ref="E20:F20"/>
    <mergeCell ref="G20:J20"/>
    <mergeCell ref="E24:F24"/>
    <mergeCell ref="G24:J24"/>
    <mergeCell ref="B6:B8"/>
    <mergeCell ref="B9:B10"/>
    <mergeCell ref="B11:B24"/>
    <mergeCell ref="C12:C19"/>
    <mergeCell ref="C20:C23"/>
    <mergeCell ref="D12:D16"/>
    <mergeCell ref="C9:J10"/>
    <mergeCell ref="E21:F21"/>
    <mergeCell ref="G21:J21"/>
    <mergeCell ref="E22:F22"/>
    <mergeCell ref="G22:J22"/>
    <mergeCell ref="E23:F23"/>
    <mergeCell ref="G23:J23"/>
    <mergeCell ref="E18:F18"/>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734</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735</v>
      </c>
      <c r="D4" s="408"/>
      <c r="E4" s="408"/>
      <c r="F4" s="408"/>
      <c r="G4" s="408"/>
      <c r="H4" s="408"/>
      <c r="I4" s="408"/>
      <c r="J4" s="408"/>
      <c r="K4" s="17"/>
      <c r="L4" s="17"/>
      <c r="M4" s="17"/>
    </row>
    <row r="5" spans="2:13" s="1" customFormat="1" ht="24.95" customHeight="1">
      <c r="B5" s="12" t="s">
        <v>458</v>
      </c>
      <c r="C5" s="408" t="s">
        <v>425</v>
      </c>
      <c r="D5" s="408"/>
      <c r="E5" s="408"/>
      <c r="F5" s="408"/>
      <c r="G5" s="408"/>
      <c r="H5" s="408"/>
      <c r="I5" s="408"/>
      <c r="J5" s="408"/>
      <c r="K5" s="17"/>
      <c r="L5" s="17"/>
      <c r="M5" s="17"/>
    </row>
    <row r="6" spans="2:13" s="1" customFormat="1" ht="24.95" customHeight="1">
      <c r="B6" s="391" t="s">
        <v>459</v>
      </c>
      <c r="C6" s="401" t="s">
        <v>460</v>
      </c>
      <c r="D6" s="401"/>
      <c r="E6" s="401"/>
      <c r="F6" s="403">
        <v>140000</v>
      </c>
      <c r="G6" s="403"/>
      <c r="H6" s="403"/>
      <c r="I6" s="403"/>
      <c r="J6" s="403"/>
      <c r="K6" s="17"/>
      <c r="L6" s="17"/>
      <c r="M6" s="17"/>
    </row>
    <row r="7" spans="2:13" s="1" customFormat="1" ht="24.95" customHeight="1">
      <c r="B7" s="392"/>
      <c r="C7" s="401" t="s">
        <v>461</v>
      </c>
      <c r="D7" s="401"/>
      <c r="E7" s="401"/>
      <c r="F7" s="403">
        <v>140000</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736</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39" t="s">
        <v>737</v>
      </c>
      <c r="F12" s="390"/>
      <c r="G12" s="497" t="s">
        <v>738</v>
      </c>
      <c r="H12" s="497"/>
      <c r="I12" s="497"/>
      <c r="J12" s="497"/>
      <c r="K12" s="17"/>
      <c r="L12" s="17"/>
      <c r="M12" s="17"/>
    </row>
    <row r="13" spans="2:13" s="1" customFormat="1" ht="38.1" customHeight="1">
      <c r="B13" s="392"/>
      <c r="C13" s="392"/>
      <c r="D13" s="392"/>
      <c r="E13" s="390"/>
      <c r="F13" s="390"/>
      <c r="G13" s="497"/>
      <c r="H13" s="497"/>
      <c r="I13" s="497"/>
      <c r="J13" s="497"/>
      <c r="K13" s="18"/>
      <c r="L13" s="18"/>
      <c r="M13" s="18"/>
    </row>
    <row r="14" spans="2:13" s="1" customFormat="1" ht="24" customHeight="1">
      <c r="B14" s="392"/>
      <c r="C14" s="392"/>
      <c r="D14" s="392"/>
      <c r="E14" s="390"/>
      <c r="F14" s="390"/>
      <c r="G14" s="497"/>
      <c r="H14" s="497"/>
      <c r="I14" s="497"/>
      <c r="J14" s="497"/>
    </row>
    <row r="15" spans="2:13" s="1" customFormat="1" ht="29.1" customHeight="1">
      <c r="B15" s="392"/>
      <c r="C15" s="392"/>
      <c r="D15" s="14" t="s">
        <v>474</v>
      </c>
      <c r="E15" s="492" t="s">
        <v>739</v>
      </c>
      <c r="F15" s="492"/>
      <c r="G15" s="496" t="s">
        <v>740</v>
      </c>
      <c r="H15" s="497"/>
      <c r="I15" s="497"/>
      <c r="J15" s="497"/>
    </row>
    <row r="16" spans="2:13" s="1" customFormat="1" ht="24" customHeight="1">
      <c r="B16" s="392"/>
      <c r="C16" s="392"/>
      <c r="D16" s="14" t="s">
        <v>479</v>
      </c>
      <c r="E16" s="439" t="s">
        <v>741</v>
      </c>
      <c r="F16" s="390"/>
      <c r="G16" s="497" t="s">
        <v>738</v>
      </c>
      <c r="H16" s="497"/>
      <c r="I16" s="497"/>
      <c r="J16" s="497"/>
    </row>
    <row r="17" spans="2:10" s="1" customFormat="1" ht="24" customHeight="1">
      <c r="B17" s="392"/>
      <c r="C17" s="392"/>
      <c r="D17" s="14" t="s">
        <v>482</v>
      </c>
      <c r="E17" s="492" t="s">
        <v>742</v>
      </c>
      <c r="F17" s="492"/>
      <c r="G17" s="496" t="s">
        <v>743</v>
      </c>
      <c r="H17" s="497"/>
      <c r="I17" s="497"/>
      <c r="J17" s="497"/>
    </row>
    <row r="18" spans="2:10" s="1" customFormat="1" ht="24">
      <c r="B18" s="392"/>
      <c r="C18" s="392" t="s">
        <v>485</v>
      </c>
      <c r="D18" s="13" t="s">
        <v>486</v>
      </c>
      <c r="E18" s="389" t="s">
        <v>744</v>
      </c>
      <c r="F18" s="390"/>
      <c r="G18" s="496" t="s">
        <v>732</v>
      </c>
      <c r="H18" s="497"/>
      <c r="I18" s="497"/>
      <c r="J18" s="497"/>
    </row>
    <row r="19" spans="2:10" s="1" customFormat="1" ht="24">
      <c r="B19" s="392"/>
      <c r="C19" s="392"/>
      <c r="D19" s="13" t="s">
        <v>510</v>
      </c>
      <c r="E19" s="389"/>
      <c r="F19" s="390"/>
      <c r="G19" s="496"/>
      <c r="H19" s="497"/>
      <c r="I19" s="497"/>
      <c r="J19" s="497"/>
    </row>
    <row r="20" spans="2:10" s="1" customFormat="1" ht="24">
      <c r="B20" s="392"/>
      <c r="C20" s="392"/>
      <c r="D20" s="13" t="s">
        <v>512</v>
      </c>
      <c r="E20" s="387"/>
      <c r="F20" s="387"/>
      <c r="G20" s="498"/>
      <c r="H20" s="498"/>
      <c r="I20" s="498"/>
      <c r="J20" s="498"/>
    </row>
    <row r="21" spans="2:10" s="1" customFormat="1" ht="24">
      <c r="B21" s="392"/>
      <c r="C21" s="392"/>
      <c r="D21" s="13" t="s">
        <v>489</v>
      </c>
      <c r="E21" s="387" t="s">
        <v>745</v>
      </c>
      <c r="F21" s="387"/>
      <c r="G21" s="498" t="s">
        <v>732</v>
      </c>
      <c r="H21" s="498"/>
      <c r="I21" s="498"/>
      <c r="J21" s="498"/>
    </row>
    <row r="22" spans="2:10" s="1" customFormat="1" ht="33" customHeight="1">
      <c r="B22" s="392"/>
      <c r="C22" s="14" t="s">
        <v>492</v>
      </c>
      <c r="D22" s="13" t="s">
        <v>493</v>
      </c>
      <c r="E22" s="389" t="s">
        <v>604</v>
      </c>
      <c r="F22" s="390"/>
      <c r="G22" s="496" t="s">
        <v>495</v>
      </c>
      <c r="H22" s="497"/>
      <c r="I22" s="497"/>
      <c r="J22" s="497"/>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workbookViewId="0">
      <selection activeCell="J1" sqref="J1"/>
    </sheetView>
  </sheetViews>
  <sheetFormatPr defaultColWidth="9" defaultRowHeight="13.5"/>
  <cols>
    <col min="1" max="1" width="4" style="1" customWidth="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746</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503" t="s">
        <v>747</v>
      </c>
      <c r="D4" s="503"/>
      <c r="E4" s="503"/>
      <c r="F4" s="503"/>
      <c r="G4" s="503"/>
      <c r="H4" s="503"/>
      <c r="I4" s="503"/>
      <c r="J4" s="503"/>
      <c r="K4" s="17"/>
      <c r="L4" s="17"/>
      <c r="M4" s="17"/>
    </row>
    <row r="5" spans="2:13" ht="24.95" customHeight="1">
      <c r="B5" s="12" t="s">
        <v>458</v>
      </c>
      <c r="C5" s="503" t="s">
        <v>748</v>
      </c>
      <c r="D5" s="503"/>
      <c r="E5" s="503"/>
      <c r="F5" s="503"/>
      <c r="G5" s="503"/>
      <c r="H5" s="503"/>
      <c r="I5" s="503"/>
      <c r="J5" s="503"/>
      <c r="K5" s="17"/>
      <c r="L5" s="17"/>
      <c r="M5" s="17"/>
    </row>
    <row r="6" spans="2:13" ht="24.95" customHeight="1">
      <c r="B6" s="391" t="s">
        <v>459</v>
      </c>
      <c r="C6" s="401" t="s">
        <v>460</v>
      </c>
      <c r="D6" s="401"/>
      <c r="E6" s="401"/>
      <c r="F6" s="502">
        <v>45</v>
      </c>
      <c r="G6" s="502"/>
      <c r="H6" s="502"/>
      <c r="I6" s="502"/>
      <c r="J6" s="502"/>
      <c r="K6" s="17"/>
      <c r="L6" s="17"/>
      <c r="M6" s="17"/>
    </row>
    <row r="7" spans="2:13" ht="24.95" customHeight="1">
      <c r="B7" s="392"/>
      <c r="C7" s="401" t="s">
        <v>461</v>
      </c>
      <c r="D7" s="401"/>
      <c r="E7" s="401"/>
      <c r="F7" s="502">
        <v>45</v>
      </c>
      <c r="G7" s="502"/>
      <c r="H7" s="502"/>
      <c r="I7" s="502"/>
      <c r="J7" s="502"/>
      <c r="K7" s="17"/>
      <c r="L7" s="17"/>
      <c r="M7" s="17"/>
    </row>
    <row r="8" spans="2:13" ht="24.95" customHeight="1">
      <c r="B8" s="392"/>
      <c r="C8" s="401" t="s">
        <v>462</v>
      </c>
      <c r="D8" s="401"/>
      <c r="E8" s="401"/>
      <c r="F8" s="502">
        <v>0</v>
      </c>
      <c r="G8" s="502"/>
      <c r="H8" s="502"/>
      <c r="I8" s="502"/>
      <c r="J8" s="502"/>
      <c r="K8" s="17"/>
      <c r="L8" s="17"/>
      <c r="M8" s="17"/>
    </row>
    <row r="9" spans="2:13" ht="24.95" customHeight="1">
      <c r="B9" s="391" t="s">
        <v>463</v>
      </c>
      <c r="C9" s="395" t="s">
        <v>749</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441" t="s">
        <v>750</v>
      </c>
      <c r="F12" s="441"/>
      <c r="G12" s="441" t="s">
        <v>751</v>
      </c>
      <c r="H12" s="441"/>
      <c r="I12" s="441"/>
      <c r="J12" s="441"/>
      <c r="K12" s="17"/>
      <c r="L12" s="17"/>
      <c r="M12" s="17"/>
    </row>
    <row r="13" spans="2:13" ht="25.5" customHeight="1">
      <c r="B13" s="392"/>
      <c r="C13" s="392"/>
      <c r="D13" s="392"/>
      <c r="E13" s="441" t="s">
        <v>752</v>
      </c>
      <c r="F13" s="441"/>
      <c r="G13" s="441" t="s">
        <v>753</v>
      </c>
      <c r="H13" s="441"/>
      <c r="I13" s="441"/>
      <c r="J13" s="441"/>
      <c r="K13" s="18"/>
      <c r="L13" s="18"/>
      <c r="M13" s="18"/>
    </row>
    <row r="14" spans="2:13" ht="24" customHeight="1">
      <c r="B14" s="392"/>
      <c r="C14" s="392"/>
      <c r="D14" s="392"/>
      <c r="E14" s="441"/>
      <c r="F14" s="441"/>
      <c r="G14" s="441"/>
      <c r="H14" s="441"/>
      <c r="I14" s="441"/>
      <c r="J14" s="441"/>
    </row>
    <row r="15" spans="2:13" ht="24" customHeight="1">
      <c r="B15" s="392"/>
      <c r="C15" s="392"/>
      <c r="D15" s="14" t="s">
        <v>474</v>
      </c>
      <c r="E15" s="500"/>
      <c r="F15" s="500"/>
      <c r="G15" s="389"/>
      <c r="H15" s="441"/>
      <c r="I15" s="441"/>
      <c r="J15" s="441"/>
    </row>
    <row r="16" spans="2:13" ht="24" customHeight="1">
      <c r="B16" s="392"/>
      <c r="C16" s="392"/>
      <c r="D16" s="393" t="s">
        <v>479</v>
      </c>
      <c r="E16" s="441" t="s">
        <v>754</v>
      </c>
      <c r="F16" s="441"/>
      <c r="G16" s="389" t="s">
        <v>755</v>
      </c>
      <c r="H16" s="441"/>
      <c r="I16" s="441"/>
      <c r="J16" s="441"/>
    </row>
    <row r="17" spans="2:10" ht="24" customHeight="1">
      <c r="B17" s="392"/>
      <c r="C17" s="392"/>
      <c r="D17" s="394"/>
      <c r="E17" s="441" t="s">
        <v>756</v>
      </c>
      <c r="F17" s="441"/>
      <c r="G17" s="389" t="s">
        <v>757</v>
      </c>
      <c r="H17" s="441"/>
      <c r="I17" s="441"/>
      <c r="J17" s="441"/>
    </row>
    <row r="18" spans="2:10" ht="24" customHeight="1">
      <c r="B18" s="392"/>
      <c r="C18" s="392"/>
      <c r="D18" s="393" t="s">
        <v>482</v>
      </c>
      <c r="E18" s="441" t="s">
        <v>758</v>
      </c>
      <c r="F18" s="441"/>
      <c r="G18" s="389" t="s">
        <v>759</v>
      </c>
      <c r="H18" s="441"/>
      <c r="I18" s="441"/>
      <c r="J18" s="441"/>
    </row>
    <row r="19" spans="2:10" ht="24" customHeight="1">
      <c r="B19" s="392"/>
      <c r="C19" s="392"/>
      <c r="D19" s="394"/>
      <c r="E19" s="441" t="s">
        <v>760</v>
      </c>
      <c r="F19" s="441"/>
      <c r="G19" s="389" t="s">
        <v>761</v>
      </c>
      <c r="H19" s="441"/>
      <c r="I19" s="441"/>
      <c r="J19" s="441"/>
    </row>
    <row r="20" spans="2:10" ht="24" customHeight="1">
      <c r="B20" s="392"/>
      <c r="C20" s="392" t="s">
        <v>485</v>
      </c>
      <c r="D20" s="476" t="s">
        <v>486</v>
      </c>
      <c r="E20" s="441" t="s">
        <v>762</v>
      </c>
      <c r="F20" s="441"/>
      <c r="G20" s="389" t="s">
        <v>763</v>
      </c>
      <c r="H20" s="441"/>
      <c r="I20" s="441"/>
      <c r="J20" s="441"/>
    </row>
    <row r="21" spans="2:10" ht="24" customHeight="1">
      <c r="B21" s="392"/>
      <c r="C21" s="392"/>
      <c r="D21" s="484"/>
      <c r="E21" s="441" t="s">
        <v>764</v>
      </c>
      <c r="F21" s="441"/>
      <c r="G21" s="389" t="s">
        <v>765</v>
      </c>
      <c r="H21" s="441"/>
      <c r="I21" s="441"/>
      <c r="J21" s="441"/>
    </row>
    <row r="22" spans="2:10" ht="24">
      <c r="B22" s="392"/>
      <c r="C22" s="392"/>
      <c r="D22" s="13" t="s">
        <v>510</v>
      </c>
      <c r="E22" s="441" t="s">
        <v>766</v>
      </c>
      <c r="F22" s="441"/>
      <c r="G22" s="389" t="s">
        <v>767</v>
      </c>
      <c r="H22" s="441"/>
      <c r="I22" s="441"/>
      <c r="J22" s="441"/>
    </row>
    <row r="23" spans="2:10" ht="24">
      <c r="B23" s="392"/>
      <c r="C23" s="392"/>
      <c r="D23" s="13" t="s">
        <v>512</v>
      </c>
      <c r="E23" s="441"/>
      <c r="F23" s="441"/>
      <c r="G23" s="389"/>
      <c r="H23" s="441"/>
      <c r="I23" s="441"/>
      <c r="J23" s="441"/>
    </row>
    <row r="24" spans="2:10" ht="24">
      <c r="B24" s="392"/>
      <c r="C24" s="392"/>
      <c r="D24" s="13" t="s">
        <v>489</v>
      </c>
      <c r="E24" s="441"/>
      <c r="F24" s="441"/>
      <c r="G24" s="389"/>
      <c r="H24" s="441"/>
      <c r="I24" s="441"/>
      <c r="J24" s="441"/>
    </row>
    <row r="25" spans="2:10" ht="33" customHeight="1">
      <c r="B25" s="392"/>
      <c r="C25" s="14" t="s">
        <v>492</v>
      </c>
      <c r="D25" s="13" t="s">
        <v>493</v>
      </c>
      <c r="E25" s="441" t="s">
        <v>604</v>
      </c>
      <c r="F25" s="441"/>
      <c r="G25" s="389" t="s">
        <v>495</v>
      </c>
      <c r="H25" s="441"/>
      <c r="I25" s="441"/>
      <c r="J25" s="441"/>
    </row>
  </sheetData>
  <mergeCells count="50">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22:F22"/>
    <mergeCell ref="G22:J22"/>
    <mergeCell ref="E23:F23"/>
    <mergeCell ref="G23:J23"/>
    <mergeCell ref="E18:F18"/>
    <mergeCell ref="G18:J18"/>
    <mergeCell ref="E19:F19"/>
    <mergeCell ref="G19:J19"/>
    <mergeCell ref="E20:F20"/>
    <mergeCell ref="G20:J20"/>
    <mergeCell ref="E24:F24"/>
    <mergeCell ref="G24:J24"/>
    <mergeCell ref="E25:F25"/>
    <mergeCell ref="G25:J25"/>
    <mergeCell ref="B6:B8"/>
    <mergeCell ref="B9:B10"/>
    <mergeCell ref="B11:B25"/>
    <mergeCell ref="C12:C19"/>
    <mergeCell ref="C20:C24"/>
    <mergeCell ref="D12:D14"/>
    <mergeCell ref="D16:D17"/>
    <mergeCell ref="D18:D19"/>
    <mergeCell ref="D20:D21"/>
    <mergeCell ref="C9:J10"/>
    <mergeCell ref="E21:F21"/>
    <mergeCell ref="G21:J21"/>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0" ht="18.95" customHeight="1">
      <c r="B1" s="2"/>
      <c r="J1" s="1" t="s">
        <v>768</v>
      </c>
    </row>
    <row r="2" spans="2:10" s="30" customFormat="1" ht="23.1" customHeight="1">
      <c r="B2" s="404" t="s">
        <v>454</v>
      </c>
      <c r="C2" s="405"/>
      <c r="D2" s="405"/>
      <c r="E2" s="405"/>
      <c r="F2" s="405"/>
      <c r="G2" s="405"/>
      <c r="H2" s="405"/>
      <c r="I2" s="405"/>
      <c r="J2" s="406"/>
    </row>
    <row r="3" spans="2:10" s="30" customFormat="1" ht="23.1" customHeight="1">
      <c r="B3" s="436" t="s">
        <v>769</v>
      </c>
      <c r="C3" s="436"/>
      <c r="D3" s="436"/>
      <c r="E3" s="436"/>
      <c r="F3" s="436"/>
      <c r="G3" s="436"/>
      <c r="H3" s="436"/>
      <c r="I3" s="436"/>
      <c r="J3" s="436"/>
    </row>
    <row r="4" spans="2:10" s="30" customFormat="1" ht="23.1" customHeight="1">
      <c r="B4" s="12" t="s">
        <v>456</v>
      </c>
      <c r="C4" s="408" t="s">
        <v>770</v>
      </c>
      <c r="D4" s="408"/>
      <c r="E4" s="408"/>
      <c r="F4" s="408"/>
      <c r="G4" s="408"/>
      <c r="H4" s="408"/>
      <c r="I4" s="408"/>
      <c r="J4" s="408"/>
    </row>
    <row r="5" spans="2:10" s="30" customFormat="1" ht="23.1" customHeight="1">
      <c r="B5" s="25" t="s">
        <v>523</v>
      </c>
      <c r="C5" s="408" t="s">
        <v>771</v>
      </c>
      <c r="D5" s="408"/>
      <c r="E5" s="408"/>
      <c r="F5" s="408"/>
      <c r="G5" s="408"/>
      <c r="H5" s="408"/>
      <c r="I5" s="408"/>
      <c r="J5" s="408"/>
    </row>
    <row r="6" spans="2:10" s="30" customFormat="1" ht="63.75" customHeight="1">
      <c r="B6" s="391" t="s">
        <v>459</v>
      </c>
      <c r="C6" s="401" t="s">
        <v>460</v>
      </c>
      <c r="D6" s="401"/>
      <c r="E6" s="401"/>
      <c r="F6" s="403">
        <v>595</v>
      </c>
      <c r="G6" s="403"/>
      <c r="H6" s="403"/>
      <c r="I6" s="403"/>
      <c r="J6" s="403"/>
    </row>
    <row r="7" spans="2:10" s="30" customFormat="1" ht="23.1" customHeight="1">
      <c r="B7" s="392"/>
      <c r="C7" s="401" t="s">
        <v>461</v>
      </c>
      <c r="D7" s="401"/>
      <c r="E7" s="401"/>
      <c r="F7" s="403">
        <v>595</v>
      </c>
      <c r="G7" s="403"/>
      <c r="H7" s="403"/>
      <c r="I7" s="403"/>
      <c r="J7" s="403"/>
    </row>
    <row r="8" spans="2:10" s="30" customFormat="1" ht="23.1" customHeight="1">
      <c r="B8" s="392"/>
      <c r="C8" s="401" t="s">
        <v>462</v>
      </c>
      <c r="D8" s="401"/>
      <c r="E8" s="401"/>
      <c r="F8" s="403" t="s">
        <v>4</v>
      </c>
      <c r="G8" s="403"/>
      <c r="H8" s="403"/>
      <c r="I8" s="403"/>
      <c r="J8" s="403"/>
    </row>
    <row r="9" spans="2:10" s="30" customFormat="1" ht="42.95" customHeight="1">
      <c r="B9" s="26" t="s">
        <v>463</v>
      </c>
      <c r="C9" s="395" t="s">
        <v>772</v>
      </c>
      <c r="D9" s="395"/>
      <c r="E9" s="395"/>
      <c r="F9" s="395"/>
      <c r="G9" s="395"/>
      <c r="H9" s="395"/>
      <c r="I9" s="395"/>
      <c r="J9" s="395"/>
    </row>
    <row r="10" spans="2:10" s="30" customFormat="1" ht="23.1" customHeight="1">
      <c r="B10" s="392" t="s">
        <v>465</v>
      </c>
      <c r="C10" s="27" t="s">
        <v>466</v>
      </c>
      <c r="D10" s="27" t="s">
        <v>467</v>
      </c>
      <c r="E10" s="394" t="s">
        <v>468</v>
      </c>
      <c r="F10" s="394"/>
      <c r="G10" s="394" t="s">
        <v>469</v>
      </c>
      <c r="H10" s="394"/>
      <c r="I10" s="394"/>
      <c r="J10" s="394"/>
    </row>
    <row r="11" spans="2:10" s="30" customFormat="1" ht="23.1" customHeight="1">
      <c r="B11" s="392"/>
      <c r="C11" s="392" t="s">
        <v>773</v>
      </c>
      <c r="D11" s="483" t="s">
        <v>471</v>
      </c>
      <c r="E11" s="481" t="s">
        <v>585</v>
      </c>
      <c r="F11" s="482"/>
      <c r="G11" s="481" t="s">
        <v>586</v>
      </c>
      <c r="H11" s="520"/>
      <c r="I11" s="520"/>
      <c r="J11" s="482"/>
    </row>
    <row r="12" spans="2:10" s="30" customFormat="1" ht="23.1" customHeight="1">
      <c r="B12" s="392"/>
      <c r="C12" s="392"/>
      <c r="D12" s="483"/>
      <c r="E12" s="481" t="s">
        <v>774</v>
      </c>
      <c r="F12" s="482"/>
      <c r="G12" s="481" t="s">
        <v>775</v>
      </c>
      <c r="H12" s="520"/>
      <c r="I12" s="520"/>
      <c r="J12" s="482"/>
    </row>
    <row r="13" spans="2:10" s="30" customFormat="1" ht="23.1" customHeight="1">
      <c r="B13" s="392"/>
      <c r="C13" s="392"/>
      <c r="D13" s="394"/>
      <c r="E13" s="511"/>
      <c r="F13" s="511"/>
      <c r="G13" s="511"/>
      <c r="H13" s="511"/>
      <c r="I13" s="511"/>
      <c r="J13" s="511"/>
    </row>
    <row r="14" spans="2:10" s="30" customFormat="1" ht="23.1" customHeight="1">
      <c r="B14" s="392"/>
      <c r="C14" s="392"/>
      <c r="D14" s="393" t="s">
        <v>474</v>
      </c>
      <c r="E14" s="513" t="s">
        <v>776</v>
      </c>
      <c r="F14" s="514"/>
      <c r="G14" s="513" t="s">
        <v>586</v>
      </c>
      <c r="H14" s="519"/>
      <c r="I14" s="519"/>
      <c r="J14" s="514"/>
    </row>
    <row r="15" spans="2:10" s="30" customFormat="1" ht="23.1" customHeight="1">
      <c r="B15" s="392"/>
      <c r="C15" s="392"/>
      <c r="D15" s="483"/>
      <c r="E15" s="513" t="s">
        <v>777</v>
      </c>
      <c r="F15" s="514"/>
      <c r="G15" s="513" t="s">
        <v>495</v>
      </c>
      <c r="H15" s="519"/>
      <c r="I15" s="519"/>
      <c r="J15" s="514"/>
    </row>
    <row r="16" spans="2:10" s="30" customFormat="1" ht="23.1" customHeight="1">
      <c r="B16" s="392"/>
      <c r="C16" s="392"/>
      <c r="D16" s="394"/>
      <c r="E16" s="511" t="s">
        <v>589</v>
      </c>
      <c r="F16" s="511"/>
      <c r="G16" s="511" t="s">
        <v>621</v>
      </c>
      <c r="H16" s="511"/>
      <c r="I16" s="511"/>
      <c r="J16" s="511"/>
    </row>
    <row r="17" spans="1:10" s="30" customFormat="1" ht="23.1" customHeight="1">
      <c r="B17" s="392"/>
      <c r="C17" s="392"/>
      <c r="D17" s="483" t="s">
        <v>479</v>
      </c>
      <c r="E17" s="513" t="s">
        <v>602</v>
      </c>
      <c r="F17" s="514"/>
      <c r="G17" s="513" t="s">
        <v>603</v>
      </c>
      <c r="H17" s="519"/>
      <c r="I17" s="519"/>
      <c r="J17" s="514"/>
    </row>
    <row r="18" spans="1:10" s="30" customFormat="1" ht="23.1" customHeight="1">
      <c r="B18" s="392"/>
      <c r="C18" s="392"/>
      <c r="D18" s="483"/>
      <c r="E18" s="513"/>
      <c r="F18" s="514"/>
      <c r="G18" s="513"/>
      <c r="H18" s="519"/>
      <c r="I18" s="519"/>
      <c r="J18" s="514"/>
    </row>
    <row r="19" spans="1:10" s="30" customFormat="1" ht="23.1" customHeight="1">
      <c r="B19" s="392"/>
      <c r="C19" s="392"/>
      <c r="D19" s="394"/>
      <c r="E19" s="511"/>
      <c r="F19" s="511"/>
      <c r="G19" s="512"/>
      <c r="H19" s="512"/>
      <c r="I19" s="512"/>
      <c r="J19" s="512"/>
    </row>
    <row r="20" spans="1:10" s="30" customFormat="1" ht="23.1" customHeight="1">
      <c r="B20" s="392"/>
      <c r="C20" s="392" t="s">
        <v>778</v>
      </c>
      <c r="D20" s="483" t="s">
        <v>779</v>
      </c>
      <c r="E20" s="513" t="s">
        <v>780</v>
      </c>
      <c r="F20" s="514"/>
      <c r="G20" s="515" t="s">
        <v>781</v>
      </c>
      <c r="H20" s="515"/>
      <c r="I20" s="515"/>
      <c r="J20" s="515"/>
    </row>
    <row r="21" spans="1:10" s="30" customFormat="1" ht="23.1" customHeight="1">
      <c r="B21" s="392"/>
      <c r="C21" s="392"/>
      <c r="D21" s="483"/>
      <c r="E21" s="513"/>
      <c r="F21" s="514"/>
      <c r="G21" s="516"/>
      <c r="H21" s="517"/>
      <c r="I21" s="517"/>
      <c r="J21" s="518"/>
    </row>
    <row r="22" spans="1:10" s="30" customFormat="1" ht="23.1" customHeight="1">
      <c r="B22" s="392"/>
      <c r="C22" s="392"/>
      <c r="D22" s="394"/>
      <c r="E22" s="511"/>
      <c r="F22" s="511"/>
      <c r="G22" s="511"/>
      <c r="H22" s="511"/>
      <c r="I22" s="511"/>
      <c r="J22" s="511"/>
    </row>
    <row r="23" spans="1:10" s="30" customFormat="1" ht="23.1" customHeight="1">
      <c r="B23" s="392"/>
      <c r="C23" s="504" t="s">
        <v>782</v>
      </c>
      <c r="D23" s="506" t="s">
        <v>486</v>
      </c>
      <c r="E23" s="512" t="s">
        <v>783</v>
      </c>
      <c r="F23" s="508"/>
      <c r="G23" s="512" t="s">
        <v>784</v>
      </c>
      <c r="H23" s="512"/>
      <c r="I23" s="512"/>
      <c r="J23" s="512"/>
    </row>
    <row r="24" spans="1:10" s="30" customFormat="1" ht="23.1" customHeight="1">
      <c r="B24" s="392"/>
      <c r="C24" s="505"/>
      <c r="D24" s="507"/>
      <c r="E24" s="508"/>
      <c r="F24" s="509"/>
      <c r="G24" s="508"/>
      <c r="H24" s="509"/>
      <c r="I24" s="509"/>
      <c r="J24" s="510"/>
    </row>
    <row r="25" spans="1:10" s="30" customFormat="1" ht="23.1" customHeight="1">
      <c r="B25" s="392"/>
      <c r="C25" s="505"/>
      <c r="D25" s="506" t="s">
        <v>510</v>
      </c>
      <c r="E25" s="508"/>
      <c r="F25" s="509"/>
      <c r="G25" s="508"/>
      <c r="H25" s="509"/>
      <c r="I25" s="509"/>
      <c r="J25" s="510"/>
    </row>
    <row r="26" spans="1:10" s="30" customFormat="1" ht="23.1" customHeight="1">
      <c r="B26" s="392"/>
      <c r="C26" s="505"/>
      <c r="D26" s="507"/>
      <c r="E26" s="508"/>
      <c r="F26" s="509"/>
      <c r="G26" s="508"/>
      <c r="H26" s="509"/>
      <c r="I26" s="509"/>
      <c r="J26" s="510"/>
    </row>
    <row r="27" spans="1:10" s="30" customFormat="1" ht="23.1" customHeight="1">
      <c r="B27" s="392"/>
      <c r="C27" s="505"/>
      <c r="D27" s="506" t="s">
        <v>512</v>
      </c>
      <c r="E27" s="508"/>
      <c r="F27" s="509"/>
      <c r="G27" s="508"/>
      <c r="H27" s="509"/>
      <c r="I27" s="509"/>
      <c r="J27" s="510"/>
    </row>
    <row r="28" spans="1:10">
      <c r="A28"/>
      <c r="B28" s="392"/>
      <c r="C28" s="505"/>
      <c r="D28" s="507"/>
      <c r="E28" s="508"/>
      <c r="F28" s="509"/>
      <c r="G28" s="508"/>
      <c r="H28" s="509"/>
      <c r="I28" s="509"/>
      <c r="J28" s="510"/>
    </row>
    <row r="29" spans="1:10" ht="24">
      <c r="A29"/>
      <c r="B29" s="392"/>
      <c r="C29" s="505"/>
      <c r="D29" s="26" t="s">
        <v>489</v>
      </c>
      <c r="E29" s="508" t="s">
        <v>490</v>
      </c>
      <c r="F29" s="509"/>
      <c r="G29" s="508" t="s">
        <v>491</v>
      </c>
      <c r="H29" s="509"/>
      <c r="I29" s="509"/>
      <c r="J29" s="510"/>
    </row>
    <row r="30" spans="1:10" ht="24">
      <c r="A30"/>
      <c r="B30" s="392"/>
      <c r="C30" s="14" t="s">
        <v>492</v>
      </c>
      <c r="D30" s="29" t="s">
        <v>493</v>
      </c>
      <c r="E30" s="511" t="s">
        <v>494</v>
      </c>
      <c r="F30" s="511"/>
      <c r="G30" s="511" t="s">
        <v>495</v>
      </c>
      <c r="H30" s="511"/>
      <c r="I30" s="511"/>
      <c r="J30" s="511"/>
    </row>
  </sheetData>
  <mergeCells count="65">
    <mergeCell ref="B2:J2"/>
    <mergeCell ref="B3:J3"/>
    <mergeCell ref="C4:J4"/>
    <mergeCell ref="C5:J5"/>
    <mergeCell ref="C6:E6"/>
    <mergeCell ref="F6:J6"/>
    <mergeCell ref="B6:B8"/>
    <mergeCell ref="C7:E7"/>
    <mergeCell ref="F7:J7"/>
    <mergeCell ref="C8:E8"/>
    <mergeCell ref="F8:J8"/>
    <mergeCell ref="C9:J9"/>
    <mergeCell ref="E10:F10"/>
    <mergeCell ref="G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E28:F28"/>
    <mergeCell ref="G28:J28"/>
    <mergeCell ref="E29:F29"/>
    <mergeCell ref="G29:J29"/>
    <mergeCell ref="E30:F30"/>
    <mergeCell ref="G30:J30"/>
    <mergeCell ref="B10:B30"/>
    <mergeCell ref="C11:C19"/>
    <mergeCell ref="C20:C22"/>
    <mergeCell ref="C23:C29"/>
    <mergeCell ref="D11:D13"/>
    <mergeCell ref="D14:D16"/>
    <mergeCell ref="D17:D19"/>
    <mergeCell ref="D20:D22"/>
    <mergeCell ref="D23:D24"/>
    <mergeCell ref="D25:D26"/>
    <mergeCell ref="D27:D28"/>
  </mergeCells>
  <phoneticPr fontId="52" type="noConversion"/>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785</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786</v>
      </c>
      <c r="D4" s="408"/>
      <c r="E4" s="408"/>
      <c r="F4" s="408"/>
      <c r="G4" s="408"/>
      <c r="H4" s="408"/>
      <c r="I4" s="408"/>
      <c r="J4" s="408"/>
      <c r="K4" s="17"/>
      <c r="L4" s="17"/>
      <c r="M4" s="17"/>
    </row>
    <row r="5" spans="2:13" s="1" customFormat="1" ht="24.95" customHeight="1">
      <c r="B5" s="12" t="s">
        <v>458</v>
      </c>
      <c r="C5" s="408" t="s">
        <v>771</v>
      </c>
      <c r="D5" s="408"/>
      <c r="E5" s="408"/>
      <c r="F5" s="408"/>
      <c r="G5" s="408"/>
      <c r="H5" s="408"/>
      <c r="I5" s="408"/>
      <c r="J5" s="408"/>
      <c r="K5" s="17"/>
      <c r="L5" s="17"/>
      <c r="M5" s="17"/>
    </row>
    <row r="6" spans="2:13" s="1" customFormat="1" ht="24.95" customHeight="1">
      <c r="B6" s="391" t="s">
        <v>459</v>
      </c>
      <c r="C6" s="401" t="s">
        <v>460</v>
      </c>
      <c r="D6" s="401"/>
      <c r="E6" s="401"/>
      <c r="F6" s="403">
        <v>94</v>
      </c>
      <c r="G6" s="403"/>
      <c r="H6" s="403"/>
      <c r="I6" s="403"/>
      <c r="J6" s="403"/>
      <c r="K6" s="17"/>
      <c r="L6" s="17"/>
      <c r="M6" s="17"/>
    </row>
    <row r="7" spans="2:13" s="1" customFormat="1" ht="24.95" customHeight="1">
      <c r="B7" s="392"/>
      <c r="C7" s="401" t="s">
        <v>461</v>
      </c>
      <c r="D7" s="401"/>
      <c r="E7" s="401"/>
      <c r="F7" s="403">
        <v>94</v>
      </c>
      <c r="G7" s="403"/>
      <c r="H7" s="403"/>
      <c r="I7" s="403"/>
      <c r="J7" s="403"/>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772</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81" t="s">
        <v>787</v>
      </c>
      <c r="F12" s="482"/>
      <c r="G12" s="481" t="s">
        <v>788</v>
      </c>
      <c r="H12" s="520"/>
      <c r="I12" s="520"/>
      <c r="J12" s="482"/>
      <c r="K12" s="17"/>
      <c r="L12" s="17"/>
      <c r="M12" s="17"/>
    </row>
    <row r="13" spans="2:13" s="1" customFormat="1" ht="38.1" customHeight="1">
      <c r="B13" s="392"/>
      <c r="C13" s="392"/>
      <c r="D13" s="392"/>
      <c r="E13" s="481" t="s">
        <v>589</v>
      </c>
      <c r="F13" s="482"/>
      <c r="G13" s="481" t="s">
        <v>621</v>
      </c>
      <c r="H13" s="520"/>
      <c r="I13" s="520"/>
      <c r="J13" s="482"/>
      <c r="K13" s="18"/>
      <c r="L13" s="18"/>
      <c r="M13" s="18"/>
    </row>
    <row r="14" spans="2:13" s="1" customFormat="1" ht="24" customHeight="1">
      <c r="B14" s="392"/>
      <c r="C14" s="392"/>
      <c r="D14" s="392"/>
      <c r="E14" s="390"/>
      <c r="F14" s="390"/>
      <c r="G14" s="390"/>
      <c r="H14" s="390"/>
      <c r="I14" s="390"/>
      <c r="J14" s="390"/>
    </row>
    <row r="15" spans="2:13" s="1" customFormat="1" ht="24" customHeight="1">
      <c r="B15" s="392"/>
      <c r="C15" s="392"/>
      <c r="D15" s="393" t="s">
        <v>474</v>
      </c>
      <c r="E15" s="513" t="s">
        <v>789</v>
      </c>
      <c r="F15" s="514"/>
      <c r="G15" s="513" t="s">
        <v>495</v>
      </c>
      <c r="H15" s="519"/>
      <c r="I15" s="519"/>
      <c r="J15" s="514"/>
    </row>
    <row r="16" spans="2:13" s="1" customFormat="1" ht="24" customHeight="1">
      <c r="B16" s="392"/>
      <c r="C16" s="392"/>
      <c r="D16" s="394"/>
      <c r="E16" s="511" t="s">
        <v>777</v>
      </c>
      <c r="F16" s="511"/>
      <c r="G16" s="511" t="s">
        <v>495</v>
      </c>
      <c r="H16" s="511"/>
      <c r="I16" s="511"/>
      <c r="J16" s="511"/>
    </row>
    <row r="17" spans="2:10" s="1" customFormat="1" ht="24" customHeight="1">
      <c r="B17" s="392"/>
      <c r="C17" s="392"/>
      <c r="D17" s="14" t="s">
        <v>479</v>
      </c>
      <c r="E17" s="513" t="s">
        <v>790</v>
      </c>
      <c r="F17" s="514"/>
      <c r="G17" s="513" t="s">
        <v>791</v>
      </c>
      <c r="H17" s="519"/>
      <c r="I17" s="519"/>
      <c r="J17" s="514"/>
    </row>
    <row r="18" spans="2:10" s="1" customFormat="1" ht="24" customHeight="1">
      <c r="B18" s="392"/>
      <c r="C18" s="392"/>
      <c r="D18" s="14" t="s">
        <v>482</v>
      </c>
      <c r="E18" s="513" t="s">
        <v>780</v>
      </c>
      <c r="F18" s="514"/>
      <c r="G18" s="515" t="s">
        <v>792</v>
      </c>
      <c r="H18" s="515"/>
      <c r="I18" s="515"/>
      <c r="J18" s="515"/>
    </row>
    <row r="19" spans="2:10" s="1" customFormat="1" ht="24">
      <c r="B19" s="392"/>
      <c r="C19" s="392" t="s">
        <v>485</v>
      </c>
      <c r="D19" s="13" t="s">
        <v>486</v>
      </c>
      <c r="E19" s="512" t="s">
        <v>783</v>
      </c>
      <c r="F19" s="508"/>
      <c r="G19" s="512" t="s">
        <v>784</v>
      </c>
      <c r="H19" s="512"/>
      <c r="I19" s="512"/>
      <c r="J19" s="512"/>
    </row>
    <row r="20" spans="2:10" s="1" customFormat="1" ht="24">
      <c r="B20" s="392"/>
      <c r="C20" s="392"/>
      <c r="D20" s="13" t="s">
        <v>510</v>
      </c>
      <c r="E20" s="389"/>
      <c r="F20" s="390"/>
      <c r="G20" s="389"/>
      <c r="H20" s="390"/>
      <c r="I20" s="390"/>
      <c r="J20" s="390"/>
    </row>
    <row r="21" spans="2:10" s="1" customFormat="1" ht="24">
      <c r="B21" s="392"/>
      <c r="C21" s="392"/>
      <c r="D21" s="13" t="s">
        <v>512</v>
      </c>
      <c r="E21" s="387"/>
      <c r="F21" s="387"/>
      <c r="G21" s="388"/>
      <c r="H21" s="388"/>
      <c r="I21" s="388"/>
      <c r="J21" s="388"/>
    </row>
    <row r="22" spans="2:10" s="1" customFormat="1" ht="24">
      <c r="B22" s="392"/>
      <c r="C22" s="392"/>
      <c r="D22" s="13" t="s">
        <v>489</v>
      </c>
      <c r="E22" s="508" t="s">
        <v>490</v>
      </c>
      <c r="F22" s="509"/>
      <c r="G22" s="508" t="s">
        <v>491</v>
      </c>
      <c r="H22" s="509"/>
      <c r="I22" s="509"/>
      <c r="J22" s="510"/>
    </row>
    <row r="23" spans="2:10" s="1" customFormat="1" ht="33" customHeight="1">
      <c r="B23" s="392"/>
      <c r="C23" s="14" t="s">
        <v>492</v>
      </c>
      <c r="D23" s="13" t="s">
        <v>493</v>
      </c>
      <c r="E23" s="511" t="s">
        <v>494</v>
      </c>
      <c r="F23" s="511"/>
      <c r="G23" s="511" t="s">
        <v>495</v>
      </c>
      <c r="H23" s="511"/>
      <c r="I23" s="511"/>
      <c r="J23" s="511"/>
    </row>
    <row r="24" spans="2:10" s="1" customFormat="1">
      <c r="C24" s="11"/>
    </row>
    <row r="25" spans="2:10" s="1" customFormat="1">
      <c r="C25" s="11"/>
    </row>
    <row r="26" spans="2:10" s="1" customFormat="1">
      <c r="C26" s="11"/>
    </row>
    <row r="27" spans="2:10" s="1" customFormat="1">
      <c r="C27" s="11"/>
    </row>
    <row r="28" spans="2:10" customFormat="1">
      <c r="B28" s="31"/>
      <c r="C28" s="32"/>
      <c r="D28" s="31"/>
      <c r="E28" s="31"/>
      <c r="F28" s="31"/>
      <c r="G28" s="31"/>
      <c r="H28" s="31"/>
      <c r="I28" s="31"/>
      <c r="J28" s="31"/>
    </row>
  </sheetData>
  <mergeCells count="44">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B9:B10"/>
    <mergeCell ref="B11:B23"/>
    <mergeCell ref="C12:C18"/>
    <mergeCell ref="C19:C22"/>
    <mergeCell ref="D12:D14"/>
    <mergeCell ref="D15:D16"/>
    <mergeCell ref="C9:J10"/>
    <mergeCell ref="E21:F21"/>
    <mergeCell ref="G21:J21"/>
    <mergeCell ref="E22:F22"/>
    <mergeCell ref="G22:J22"/>
    <mergeCell ref="E23:F23"/>
    <mergeCell ref="G23:J23"/>
    <mergeCell ref="E18:F18"/>
    <mergeCell ref="G18:J18"/>
    <mergeCell ref="E19:F19"/>
  </mergeCells>
  <phoneticPr fontId="52" type="noConversion"/>
  <dataValidations count="1">
    <dataValidation type="list" allowBlank="1" showInputMessage="1" showErrorMessage="1" sqref="M4">
      <formula1>"正向指标,反向指标"</formula1>
    </dataValidation>
  </dataValidations>
  <printOptions horizontalCentered="1"/>
  <pageMargins left="1.37777777777778" right="0.98402777777777795" top="0.59027777777777801" bottom="0.59027777777777801" header="0" footer="0"/>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9"/>
  <sheetViews>
    <sheetView workbookViewId="0">
      <pane ySplit="6" topLeftCell="A7" activePane="bottomLeft" state="frozen"/>
      <selection pane="bottomLeft" activeCell="I1" sqref="B1:K1048576"/>
    </sheetView>
  </sheetViews>
  <sheetFormatPr defaultColWidth="10" defaultRowHeight="13.5"/>
  <cols>
    <col min="1" max="1" width="1.5" style="284" customWidth="1"/>
    <col min="2" max="4" width="6.125" style="71" customWidth="1"/>
    <col min="5" max="5" width="16.875" style="71" customWidth="1"/>
    <col min="6" max="6" width="41" style="71" customWidth="1"/>
    <col min="7" max="9" width="16.375" style="71" customWidth="1"/>
    <col min="10" max="10" width="16.375" style="284" customWidth="1"/>
    <col min="11" max="11" width="22.875" style="284" customWidth="1"/>
    <col min="12" max="12" width="1.5" style="284" customWidth="1"/>
    <col min="13" max="14" width="9.75" style="284" customWidth="1"/>
    <col min="15" max="16384" width="10" style="284"/>
  </cols>
  <sheetData>
    <row r="1" spans="1:12" ht="24.95" customHeight="1">
      <c r="A1" s="287"/>
      <c r="B1" s="74"/>
      <c r="C1" s="74"/>
      <c r="D1" s="74"/>
      <c r="E1" s="95"/>
      <c r="F1" s="95"/>
      <c r="G1" s="293"/>
      <c r="H1" s="293"/>
      <c r="I1" s="293"/>
      <c r="J1" s="296"/>
      <c r="K1" s="297" t="s">
        <v>155</v>
      </c>
      <c r="L1" s="289"/>
    </row>
    <row r="2" spans="1:12" ht="22.9" customHeight="1">
      <c r="A2" s="287"/>
      <c r="B2" s="365" t="s">
        <v>156</v>
      </c>
      <c r="C2" s="365"/>
      <c r="D2" s="365"/>
      <c r="E2" s="365"/>
      <c r="F2" s="365"/>
      <c r="G2" s="365"/>
      <c r="H2" s="365"/>
      <c r="I2" s="365"/>
      <c r="J2" s="365"/>
      <c r="K2" s="365"/>
      <c r="L2" s="289" t="s">
        <v>4</v>
      </c>
    </row>
    <row r="3" spans="1:12" ht="19.5" customHeight="1">
      <c r="A3" s="288"/>
      <c r="B3" s="366" t="s">
        <v>6</v>
      </c>
      <c r="C3" s="366"/>
      <c r="D3" s="366"/>
      <c r="E3" s="366"/>
      <c r="F3" s="366"/>
      <c r="G3" s="75"/>
      <c r="H3" s="75"/>
      <c r="I3" s="298"/>
      <c r="J3" s="299"/>
      <c r="K3" s="76" t="s">
        <v>7</v>
      </c>
      <c r="L3" s="300"/>
    </row>
    <row r="4" spans="1:12" ht="24.4" customHeight="1">
      <c r="A4" s="289"/>
      <c r="B4" s="367" t="s">
        <v>10</v>
      </c>
      <c r="C4" s="367"/>
      <c r="D4" s="367"/>
      <c r="E4" s="367"/>
      <c r="F4" s="367"/>
      <c r="G4" s="367" t="s">
        <v>60</v>
      </c>
      <c r="H4" s="367" t="s">
        <v>157</v>
      </c>
      <c r="I4" s="367" t="s">
        <v>158</v>
      </c>
      <c r="J4" s="367" t="s">
        <v>159</v>
      </c>
      <c r="K4" s="367" t="s">
        <v>160</v>
      </c>
      <c r="L4" s="301"/>
    </row>
    <row r="5" spans="1:12" ht="24.4" customHeight="1">
      <c r="A5" s="290"/>
      <c r="B5" s="367" t="s">
        <v>161</v>
      </c>
      <c r="C5" s="367"/>
      <c r="D5" s="367"/>
      <c r="E5" s="367" t="s">
        <v>71</v>
      </c>
      <c r="F5" s="367" t="s">
        <v>72</v>
      </c>
      <c r="G5" s="367"/>
      <c r="H5" s="367"/>
      <c r="I5" s="367"/>
      <c r="J5" s="367"/>
      <c r="K5" s="367"/>
      <c r="L5" s="301"/>
    </row>
    <row r="6" spans="1:12" ht="24.4" customHeight="1">
      <c r="A6" s="290"/>
      <c r="B6" s="78" t="s">
        <v>162</v>
      </c>
      <c r="C6" s="78" t="s">
        <v>163</v>
      </c>
      <c r="D6" s="78" t="s">
        <v>164</v>
      </c>
      <c r="E6" s="367"/>
      <c r="F6" s="367"/>
      <c r="G6" s="367"/>
      <c r="H6" s="367"/>
      <c r="I6" s="367"/>
      <c r="J6" s="367"/>
      <c r="K6" s="367"/>
      <c r="L6" s="302"/>
    </row>
    <row r="7" spans="1:12" ht="27" customHeight="1">
      <c r="A7" s="291"/>
      <c r="B7" s="78"/>
      <c r="C7" s="78"/>
      <c r="D7" s="78"/>
      <c r="E7" s="78"/>
      <c r="F7" s="78" t="s">
        <v>73</v>
      </c>
      <c r="G7" s="294" t="s">
        <v>165</v>
      </c>
      <c r="H7" s="294" t="s">
        <v>166</v>
      </c>
      <c r="I7" s="294" t="s">
        <v>167</v>
      </c>
      <c r="J7" s="303"/>
      <c r="K7" s="303"/>
      <c r="L7" s="304"/>
    </row>
    <row r="8" spans="1:12" s="283" customFormat="1" ht="19.899999999999999" customHeight="1">
      <c r="A8" s="368"/>
      <c r="B8" s="82" t="s">
        <v>168</v>
      </c>
      <c r="C8" s="82" t="s">
        <v>169</v>
      </c>
      <c r="D8" s="82" t="s">
        <v>169</v>
      </c>
      <c r="E8" s="82" t="s">
        <v>77</v>
      </c>
      <c r="F8" s="103" t="s">
        <v>170</v>
      </c>
      <c r="G8" s="112">
        <v>9547066.9499999993</v>
      </c>
      <c r="H8" s="104">
        <v>9347066.9499999993</v>
      </c>
      <c r="I8" s="104">
        <v>200000</v>
      </c>
      <c r="J8" s="305"/>
      <c r="K8" s="305"/>
      <c r="L8" s="306"/>
    </row>
    <row r="9" spans="1:12" s="283" customFormat="1" ht="19.899999999999999" customHeight="1">
      <c r="A9" s="368"/>
      <c r="B9" s="82" t="s">
        <v>171</v>
      </c>
      <c r="C9" s="82" t="s">
        <v>172</v>
      </c>
      <c r="D9" s="82" t="s">
        <v>169</v>
      </c>
      <c r="E9" s="82" t="s">
        <v>77</v>
      </c>
      <c r="F9" s="103" t="s">
        <v>173</v>
      </c>
      <c r="G9" s="112">
        <v>2991517.84</v>
      </c>
      <c r="H9" s="104">
        <v>2991517.84</v>
      </c>
      <c r="I9" s="104"/>
      <c r="J9" s="305"/>
      <c r="K9" s="305"/>
      <c r="L9" s="306"/>
    </row>
    <row r="10" spans="1:12" s="283" customFormat="1" ht="19.899999999999999" customHeight="1">
      <c r="A10" s="368"/>
      <c r="B10" s="82" t="s">
        <v>171</v>
      </c>
      <c r="C10" s="82" t="s">
        <v>172</v>
      </c>
      <c r="D10" s="82" t="s">
        <v>172</v>
      </c>
      <c r="E10" s="82" t="s">
        <v>77</v>
      </c>
      <c r="F10" s="103" t="s">
        <v>174</v>
      </c>
      <c r="G10" s="112">
        <v>1110239.97</v>
      </c>
      <c r="H10" s="104">
        <v>1110239.97</v>
      </c>
      <c r="I10" s="104"/>
      <c r="J10" s="305"/>
      <c r="K10" s="305"/>
      <c r="L10" s="306"/>
    </row>
    <row r="11" spans="1:12" s="283" customFormat="1" ht="19.899999999999999" customHeight="1">
      <c r="A11" s="368"/>
      <c r="B11" s="82" t="s">
        <v>171</v>
      </c>
      <c r="C11" s="82" t="s">
        <v>175</v>
      </c>
      <c r="D11" s="82" t="s">
        <v>169</v>
      </c>
      <c r="E11" s="82" t="s">
        <v>77</v>
      </c>
      <c r="F11" s="103" t="s">
        <v>176</v>
      </c>
      <c r="G11" s="112">
        <v>19398</v>
      </c>
      <c r="H11" s="104">
        <v>19398</v>
      </c>
      <c r="I11" s="104"/>
      <c r="J11" s="305"/>
      <c r="K11" s="305"/>
      <c r="L11" s="306"/>
    </row>
    <row r="12" spans="1:12" s="283" customFormat="1" ht="19.899999999999999" customHeight="1">
      <c r="A12" s="368"/>
      <c r="B12" s="82" t="s">
        <v>177</v>
      </c>
      <c r="C12" s="82" t="s">
        <v>178</v>
      </c>
      <c r="D12" s="82" t="s">
        <v>169</v>
      </c>
      <c r="E12" s="82" t="s">
        <v>77</v>
      </c>
      <c r="F12" s="103" t="s">
        <v>179</v>
      </c>
      <c r="G12" s="112">
        <v>598646.85</v>
      </c>
      <c r="H12" s="104">
        <v>598646.85</v>
      </c>
      <c r="I12" s="104"/>
      <c r="J12" s="305"/>
      <c r="K12" s="305"/>
      <c r="L12" s="306"/>
    </row>
    <row r="13" spans="1:12" s="283" customFormat="1" ht="19.899999999999999" customHeight="1">
      <c r="A13" s="368"/>
      <c r="B13" s="82" t="s">
        <v>177</v>
      </c>
      <c r="C13" s="82" t="s">
        <v>178</v>
      </c>
      <c r="D13" s="82" t="s">
        <v>180</v>
      </c>
      <c r="E13" s="82" t="s">
        <v>77</v>
      </c>
      <c r="F13" s="103" t="s">
        <v>181</v>
      </c>
      <c r="G13" s="112">
        <v>58800</v>
      </c>
      <c r="H13" s="104">
        <v>58800</v>
      </c>
      <c r="I13" s="104"/>
      <c r="J13" s="305"/>
      <c r="K13" s="305"/>
      <c r="L13" s="306"/>
    </row>
    <row r="14" spans="1:12" s="283" customFormat="1" ht="19.899999999999999" customHeight="1">
      <c r="A14" s="368"/>
      <c r="B14" s="82" t="s">
        <v>182</v>
      </c>
      <c r="C14" s="82" t="s">
        <v>183</v>
      </c>
      <c r="D14" s="82" t="s">
        <v>169</v>
      </c>
      <c r="E14" s="82" t="s">
        <v>77</v>
      </c>
      <c r="F14" s="103" t="s">
        <v>184</v>
      </c>
      <c r="G14" s="112">
        <v>932956.14</v>
      </c>
      <c r="H14" s="104">
        <v>932956.14</v>
      </c>
      <c r="I14" s="104"/>
      <c r="J14" s="305"/>
      <c r="K14" s="305"/>
      <c r="L14" s="306"/>
    </row>
    <row r="15" spans="1:12" ht="27" customHeight="1">
      <c r="A15" s="291"/>
      <c r="B15" s="86">
        <v>205</v>
      </c>
      <c r="C15" s="90" t="s">
        <v>183</v>
      </c>
      <c r="D15" s="90" t="s">
        <v>180</v>
      </c>
      <c r="E15" s="86">
        <v>203002</v>
      </c>
      <c r="F15" s="86" t="s">
        <v>185</v>
      </c>
      <c r="G15" s="109">
        <v>38202122.880000003</v>
      </c>
      <c r="H15" s="109">
        <v>35092122.880000003</v>
      </c>
      <c r="I15" s="109">
        <v>3110000</v>
      </c>
      <c r="J15" s="303"/>
      <c r="K15" s="303"/>
      <c r="L15" s="304"/>
    </row>
    <row r="16" spans="1:12" ht="27" customHeight="1">
      <c r="A16" s="291"/>
      <c r="B16" s="86">
        <v>208</v>
      </c>
      <c r="C16" s="90" t="s">
        <v>172</v>
      </c>
      <c r="D16" s="90" t="s">
        <v>183</v>
      </c>
      <c r="E16" s="86">
        <v>203002</v>
      </c>
      <c r="F16" s="86" t="s">
        <v>186</v>
      </c>
      <c r="G16" s="109">
        <v>148585.07999999999</v>
      </c>
      <c r="H16" s="109">
        <v>148585.07999999999</v>
      </c>
      <c r="I16" s="109"/>
      <c r="J16" s="303"/>
      <c r="K16" s="303"/>
      <c r="L16" s="304"/>
    </row>
    <row r="17" spans="1:12" ht="27" customHeight="1">
      <c r="A17" s="291"/>
      <c r="B17" s="86">
        <v>208</v>
      </c>
      <c r="C17" s="90" t="s">
        <v>172</v>
      </c>
      <c r="D17" s="90" t="s">
        <v>172</v>
      </c>
      <c r="E17" s="86">
        <v>203002</v>
      </c>
      <c r="F17" s="86" t="s">
        <v>187</v>
      </c>
      <c r="G17" s="109">
        <v>4519066.08</v>
      </c>
      <c r="H17" s="109">
        <v>4519066.08</v>
      </c>
      <c r="I17" s="109"/>
      <c r="J17" s="303"/>
      <c r="K17" s="303"/>
      <c r="L17" s="304"/>
    </row>
    <row r="18" spans="1:12" ht="27" customHeight="1">
      <c r="A18" s="291"/>
      <c r="B18" s="86">
        <v>210</v>
      </c>
      <c r="C18" s="86">
        <v>11</v>
      </c>
      <c r="D18" s="90" t="s">
        <v>183</v>
      </c>
      <c r="E18" s="86">
        <v>203002</v>
      </c>
      <c r="F18" s="86" t="s">
        <v>188</v>
      </c>
      <c r="G18" s="109">
        <v>2174800.5499999998</v>
      </c>
      <c r="H18" s="109">
        <v>2174800.5499999998</v>
      </c>
      <c r="I18" s="109"/>
      <c r="J18" s="303"/>
      <c r="K18" s="303"/>
      <c r="L18" s="304"/>
    </row>
    <row r="19" spans="1:12" ht="27" customHeight="1">
      <c r="A19" s="291"/>
      <c r="B19" s="86">
        <v>210</v>
      </c>
      <c r="C19" s="86">
        <v>11</v>
      </c>
      <c r="D19" s="90" t="s">
        <v>180</v>
      </c>
      <c r="E19" s="86">
        <v>203002</v>
      </c>
      <c r="F19" s="86" t="s">
        <v>189</v>
      </c>
      <c r="G19" s="109">
        <v>241200</v>
      </c>
      <c r="H19" s="109">
        <v>241200</v>
      </c>
      <c r="I19" s="109"/>
      <c r="J19" s="303"/>
      <c r="K19" s="303"/>
      <c r="L19" s="304"/>
    </row>
    <row r="20" spans="1:12" ht="27" customHeight="1">
      <c r="A20" s="291"/>
      <c r="B20" s="86">
        <v>221</v>
      </c>
      <c r="C20" s="90" t="s">
        <v>183</v>
      </c>
      <c r="D20" s="90" t="s">
        <v>169</v>
      </c>
      <c r="E20" s="86">
        <v>203002</v>
      </c>
      <c r="F20" s="86" t="s">
        <v>190</v>
      </c>
      <c r="G20" s="109">
        <v>3389299.56</v>
      </c>
      <c r="H20" s="109">
        <v>3389299.56</v>
      </c>
      <c r="I20" s="109"/>
      <c r="J20" s="303"/>
      <c r="K20" s="303"/>
      <c r="L20" s="304"/>
    </row>
    <row r="21" spans="1:12" ht="27" customHeight="1">
      <c r="A21" s="291"/>
      <c r="B21" s="86">
        <v>205</v>
      </c>
      <c r="C21" s="86" t="s">
        <v>183</v>
      </c>
      <c r="D21" s="86" t="s">
        <v>180</v>
      </c>
      <c r="E21" s="86">
        <v>203003</v>
      </c>
      <c r="F21" s="86" t="s">
        <v>185</v>
      </c>
      <c r="G21" s="109">
        <v>21550165.100000001</v>
      </c>
      <c r="H21" s="109">
        <f>G21-I21</f>
        <v>19700165.100000001</v>
      </c>
      <c r="I21" s="109">
        <v>1850000</v>
      </c>
      <c r="J21" s="303"/>
      <c r="K21" s="303"/>
      <c r="L21" s="304"/>
    </row>
    <row r="22" spans="1:12" ht="27" customHeight="1">
      <c r="A22" s="291"/>
      <c r="B22" s="86">
        <v>208</v>
      </c>
      <c r="C22" s="86" t="s">
        <v>172</v>
      </c>
      <c r="D22" s="86" t="s">
        <v>183</v>
      </c>
      <c r="E22" s="86">
        <v>203003</v>
      </c>
      <c r="F22" s="86" t="s">
        <v>186</v>
      </c>
      <c r="G22" s="109">
        <v>2357201.4</v>
      </c>
      <c r="H22" s="109">
        <v>2357201.4</v>
      </c>
      <c r="I22" s="109"/>
      <c r="J22" s="303"/>
      <c r="K22" s="303"/>
      <c r="L22" s="304"/>
    </row>
    <row r="23" spans="1:12" ht="27" customHeight="1">
      <c r="A23" s="291"/>
      <c r="B23" s="86">
        <v>208</v>
      </c>
      <c r="C23" s="86" t="s">
        <v>172</v>
      </c>
      <c r="D23" s="86" t="s">
        <v>172</v>
      </c>
      <c r="E23" s="86">
        <v>203003</v>
      </c>
      <c r="F23" s="86" t="s">
        <v>187</v>
      </c>
      <c r="G23" s="109">
        <v>2856298.5</v>
      </c>
      <c r="H23" s="109">
        <v>2856298.5</v>
      </c>
      <c r="I23" s="109"/>
      <c r="J23" s="303"/>
      <c r="K23" s="303"/>
      <c r="L23" s="304"/>
    </row>
    <row r="24" spans="1:12" ht="27" customHeight="1">
      <c r="A24" s="291"/>
      <c r="B24" s="86">
        <v>210</v>
      </c>
      <c r="C24" s="86">
        <v>11</v>
      </c>
      <c r="D24" s="86" t="s">
        <v>183</v>
      </c>
      <c r="E24" s="86">
        <v>203003</v>
      </c>
      <c r="F24" s="86" t="s">
        <v>188</v>
      </c>
      <c r="G24" s="109">
        <v>1374593.65</v>
      </c>
      <c r="H24" s="109">
        <v>1374593.65</v>
      </c>
      <c r="I24" s="109"/>
      <c r="J24" s="303"/>
      <c r="K24" s="303"/>
      <c r="L24" s="304"/>
    </row>
    <row r="25" spans="1:12" ht="27" customHeight="1">
      <c r="A25" s="291"/>
      <c r="B25" s="86">
        <v>210</v>
      </c>
      <c r="C25" s="86">
        <v>11</v>
      </c>
      <c r="D25" s="86" t="s">
        <v>180</v>
      </c>
      <c r="E25" s="86">
        <v>203003</v>
      </c>
      <c r="F25" s="86" t="s">
        <v>189</v>
      </c>
      <c r="G25" s="109">
        <v>153600</v>
      </c>
      <c r="H25" s="109">
        <v>153600</v>
      </c>
      <c r="I25" s="109"/>
      <c r="J25" s="303"/>
      <c r="K25" s="303"/>
      <c r="L25" s="304"/>
    </row>
    <row r="26" spans="1:12" ht="27" customHeight="1">
      <c r="A26" s="291"/>
      <c r="B26" s="86">
        <v>221</v>
      </c>
      <c r="C26" s="86" t="s">
        <v>183</v>
      </c>
      <c r="D26" s="86" t="s">
        <v>169</v>
      </c>
      <c r="E26" s="86">
        <v>203003</v>
      </c>
      <c r="F26" s="86" t="s">
        <v>190</v>
      </c>
      <c r="G26" s="109">
        <v>2142223.87</v>
      </c>
      <c r="H26" s="109">
        <v>2142223.87</v>
      </c>
      <c r="I26" s="109"/>
      <c r="J26" s="303"/>
      <c r="K26" s="303"/>
      <c r="L26" s="304"/>
    </row>
    <row r="27" spans="1:12" ht="27" customHeight="1">
      <c r="A27" s="291"/>
      <c r="B27" s="82" t="s">
        <v>168</v>
      </c>
      <c r="C27" s="82" t="s">
        <v>183</v>
      </c>
      <c r="D27" s="82" t="s">
        <v>191</v>
      </c>
      <c r="E27" s="82" t="s">
        <v>92</v>
      </c>
      <c r="F27" s="103" t="s">
        <v>192</v>
      </c>
      <c r="G27" s="112">
        <v>65034789.780000001</v>
      </c>
      <c r="H27" s="104">
        <v>63834789.780000001</v>
      </c>
      <c r="I27" s="104">
        <v>1200000</v>
      </c>
      <c r="J27" s="303"/>
      <c r="K27" s="303"/>
      <c r="L27" s="304"/>
    </row>
    <row r="28" spans="1:12" ht="27" customHeight="1">
      <c r="A28" s="291"/>
      <c r="B28" s="82" t="s">
        <v>171</v>
      </c>
      <c r="C28" s="82" t="s">
        <v>172</v>
      </c>
      <c r="D28" s="82" t="s">
        <v>183</v>
      </c>
      <c r="E28" s="82" t="s">
        <v>92</v>
      </c>
      <c r="F28" s="103" t="s">
        <v>193</v>
      </c>
      <c r="G28" s="112">
        <v>4740309</v>
      </c>
      <c r="H28" s="104">
        <v>4740309</v>
      </c>
      <c r="I28" s="104"/>
      <c r="J28" s="303"/>
      <c r="K28" s="303"/>
      <c r="L28" s="304"/>
    </row>
    <row r="29" spans="1:12" ht="27" customHeight="1">
      <c r="A29" s="291"/>
      <c r="B29" s="82" t="s">
        <v>171</v>
      </c>
      <c r="C29" s="82" t="s">
        <v>172</v>
      </c>
      <c r="D29" s="82" t="s">
        <v>172</v>
      </c>
      <c r="E29" s="82" t="s">
        <v>92</v>
      </c>
      <c r="F29" s="103" t="s">
        <v>174</v>
      </c>
      <c r="G29" s="112">
        <v>8658976.1600000001</v>
      </c>
      <c r="H29" s="104">
        <v>8658976.1600000001</v>
      </c>
      <c r="I29" s="104"/>
      <c r="J29" s="303"/>
      <c r="K29" s="303"/>
      <c r="L29" s="304"/>
    </row>
    <row r="30" spans="1:12" ht="27" customHeight="1">
      <c r="A30" s="291"/>
      <c r="B30" s="82" t="s">
        <v>177</v>
      </c>
      <c r="C30" s="82" t="s">
        <v>178</v>
      </c>
      <c r="D30" s="82" t="s">
        <v>183</v>
      </c>
      <c r="E30" s="82" t="s">
        <v>92</v>
      </c>
      <c r="F30" s="103" t="s">
        <v>194</v>
      </c>
      <c r="G30" s="112">
        <v>4167132.27</v>
      </c>
      <c r="H30" s="104">
        <v>4167132.27</v>
      </c>
      <c r="I30" s="104"/>
      <c r="J30" s="303"/>
      <c r="K30" s="303"/>
      <c r="L30" s="304"/>
    </row>
    <row r="31" spans="1:12" ht="27" customHeight="1">
      <c r="A31" s="291"/>
      <c r="B31" s="82" t="s">
        <v>177</v>
      </c>
      <c r="C31" s="82" t="s">
        <v>178</v>
      </c>
      <c r="D31" s="82" t="s">
        <v>180</v>
      </c>
      <c r="E31" s="82" t="s">
        <v>92</v>
      </c>
      <c r="F31" s="103" t="s">
        <v>181</v>
      </c>
      <c r="G31" s="112">
        <v>423600</v>
      </c>
      <c r="H31" s="104">
        <v>423600</v>
      </c>
      <c r="I31" s="104"/>
      <c r="J31" s="303"/>
      <c r="K31" s="303"/>
      <c r="L31" s="304"/>
    </row>
    <row r="32" spans="1:12" ht="27" customHeight="1">
      <c r="A32" s="290"/>
      <c r="B32" s="82" t="s">
        <v>182</v>
      </c>
      <c r="C32" s="82" t="s">
        <v>183</v>
      </c>
      <c r="D32" s="82" t="s">
        <v>169</v>
      </c>
      <c r="E32" s="82" t="s">
        <v>92</v>
      </c>
      <c r="F32" s="103" t="s">
        <v>184</v>
      </c>
      <c r="G32" s="112">
        <v>6494232.1200000001</v>
      </c>
      <c r="H32" s="104">
        <v>6494232.1200000001</v>
      </c>
      <c r="I32" s="104"/>
      <c r="J32" s="307"/>
      <c r="K32" s="307"/>
      <c r="L32" s="301"/>
    </row>
    <row r="33" spans="1:12" ht="27" customHeight="1">
      <c r="A33" s="291"/>
      <c r="B33" s="82" t="s">
        <v>195</v>
      </c>
      <c r="C33" s="82" t="s">
        <v>180</v>
      </c>
      <c r="D33" s="82" t="s">
        <v>196</v>
      </c>
      <c r="E33" s="82" t="s">
        <v>97</v>
      </c>
      <c r="F33" s="103" t="s">
        <v>197</v>
      </c>
      <c r="G33" s="112">
        <v>1252392.1100000001</v>
      </c>
      <c r="H33" s="104">
        <v>1252392.1100000001</v>
      </c>
      <c r="I33" s="308"/>
      <c r="J33" s="303"/>
      <c r="K33" s="303"/>
      <c r="L33" s="304"/>
    </row>
    <row r="34" spans="1:12" ht="27" customHeight="1">
      <c r="A34" s="291"/>
      <c r="B34" s="82" t="s">
        <v>171</v>
      </c>
      <c r="C34" s="82" t="s">
        <v>172</v>
      </c>
      <c r="D34" s="82" t="s">
        <v>183</v>
      </c>
      <c r="E34" s="82" t="s">
        <v>97</v>
      </c>
      <c r="F34" s="103" t="s">
        <v>193</v>
      </c>
      <c r="G34" s="112">
        <v>56496.82</v>
      </c>
      <c r="H34" s="104">
        <v>56496.82</v>
      </c>
      <c r="I34" s="308"/>
      <c r="J34" s="303"/>
      <c r="K34" s="303"/>
      <c r="L34" s="304"/>
    </row>
    <row r="35" spans="1:12" ht="27" customHeight="1">
      <c r="A35" s="291"/>
      <c r="B35" s="82" t="s">
        <v>171</v>
      </c>
      <c r="C35" s="82" t="s">
        <v>172</v>
      </c>
      <c r="D35" s="82" t="s">
        <v>172</v>
      </c>
      <c r="E35" s="82" t="s">
        <v>97</v>
      </c>
      <c r="F35" s="103" t="s">
        <v>174</v>
      </c>
      <c r="G35" s="112">
        <v>173973.28</v>
      </c>
      <c r="H35" s="104">
        <v>173973.28</v>
      </c>
      <c r="I35" s="308"/>
      <c r="J35" s="303"/>
      <c r="K35" s="303"/>
      <c r="L35" s="304"/>
    </row>
    <row r="36" spans="1:12" ht="27" customHeight="1">
      <c r="A36" s="291"/>
      <c r="B36" s="82" t="s">
        <v>177</v>
      </c>
      <c r="C36" s="82" t="s">
        <v>178</v>
      </c>
      <c r="D36" s="82" t="s">
        <v>183</v>
      </c>
      <c r="E36" s="82" t="s">
        <v>97</v>
      </c>
      <c r="F36" s="103" t="s">
        <v>194</v>
      </c>
      <c r="G36" s="112">
        <v>83724.639999999999</v>
      </c>
      <c r="H36" s="104">
        <v>83724.639999999999</v>
      </c>
      <c r="I36" s="308"/>
      <c r="J36" s="303"/>
      <c r="K36" s="303"/>
      <c r="L36" s="304"/>
    </row>
    <row r="37" spans="1:12" ht="27" customHeight="1">
      <c r="A37" s="291"/>
      <c r="B37" s="82" t="s">
        <v>177</v>
      </c>
      <c r="C37" s="82" t="s">
        <v>178</v>
      </c>
      <c r="D37" s="82" t="s">
        <v>180</v>
      </c>
      <c r="E37" s="82" t="s">
        <v>97</v>
      </c>
      <c r="F37" s="103" t="s">
        <v>181</v>
      </c>
      <c r="G37" s="112">
        <v>10800</v>
      </c>
      <c r="H37" s="104">
        <v>10800</v>
      </c>
      <c r="I37" s="308"/>
      <c r="J37" s="303"/>
      <c r="K37" s="303"/>
      <c r="L37" s="304"/>
    </row>
    <row r="38" spans="1:12" ht="27" customHeight="1">
      <c r="A38" s="291"/>
      <c r="B38" s="82" t="s">
        <v>182</v>
      </c>
      <c r="C38" s="82" t="s">
        <v>183</v>
      </c>
      <c r="D38" s="82" t="s">
        <v>169</v>
      </c>
      <c r="E38" s="82" t="s">
        <v>97</v>
      </c>
      <c r="F38" s="103" t="s">
        <v>184</v>
      </c>
      <c r="G38" s="112">
        <v>130479.96</v>
      </c>
      <c r="H38" s="104">
        <v>130479.96</v>
      </c>
      <c r="I38" s="308"/>
      <c r="J38" s="303"/>
      <c r="K38" s="303"/>
      <c r="L38" s="304"/>
    </row>
    <row r="39" spans="1:12" s="285" customFormat="1" ht="27" customHeight="1">
      <c r="A39" s="292"/>
      <c r="B39" s="90" t="s">
        <v>195</v>
      </c>
      <c r="C39" s="90" t="s">
        <v>180</v>
      </c>
      <c r="D39" s="90" t="s">
        <v>196</v>
      </c>
      <c r="E39" s="86">
        <v>203006</v>
      </c>
      <c r="F39" s="86" t="s">
        <v>198</v>
      </c>
      <c r="G39" s="295">
        <v>5291353.96</v>
      </c>
      <c r="H39" s="295">
        <v>4691353.96</v>
      </c>
      <c r="I39" s="295">
        <v>600000</v>
      </c>
      <c r="J39" s="303"/>
      <c r="K39" s="303"/>
      <c r="L39" s="304"/>
    </row>
    <row r="40" spans="1:12" s="285" customFormat="1" ht="27" customHeight="1">
      <c r="A40" s="292"/>
      <c r="B40" s="90" t="s">
        <v>171</v>
      </c>
      <c r="C40" s="90" t="s">
        <v>172</v>
      </c>
      <c r="D40" s="90" t="s">
        <v>183</v>
      </c>
      <c r="E40" s="86">
        <v>203006</v>
      </c>
      <c r="F40" s="86" t="s">
        <v>186</v>
      </c>
      <c r="G40" s="295">
        <v>63954.77</v>
      </c>
      <c r="H40" s="295">
        <v>63954.77</v>
      </c>
      <c r="I40" s="309"/>
      <c r="J40" s="303"/>
      <c r="K40" s="303"/>
      <c r="L40" s="304"/>
    </row>
    <row r="41" spans="1:12" s="285" customFormat="1" ht="27" customHeight="1">
      <c r="A41" s="292"/>
      <c r="B41" s="90" t="s">
        <v>171</v>
      </c>
      <c r="C41" s="90" t="s">
        <v>172</v>
      </c>
      <c r="D41" s="90" t="s">
        <v>172</v>
      </c>
      <c r="E41" s="86">
        <v>203006</v>
      </c>
      <c r="F41" s="86" t="s">
        <v>187</v>
      </c>
      <c r="G41" s="295">
        <v>611098.07999999996</v>
      </c>
      <c r="H41" s="295">
        <v>611098.07999999996</v>
      </c>
      <c r="I41" s="309"/>
      <c r="J41" s="303"/>
      <c r="K41" s="303"/>
      <c r="L41" s="304"/>
    </row>
    <row r="42" spans="1:12" s="285" customFormat="1" ht="27" customHeight="1">
      <c r="A42" s="292"/>
      <c r="B42" s="90" t="s">
        <v>177</v>
      </c>
      <c r="C42" s="90" t="s">
        <v>178</v>
      </c>
      <c r="D42" s="90" t="s">
        <v>183</v>
      </c>
      <c r="E42" s="86">
        <v>203006</v>
      </c>
      <c r="F42" s="86" t="s">
        <v>188</v>
      </c>
      <c r="G42" s="295">
        <v>294090.95</v>
      </c>
      <c r="H42" s="295">
        <v>294090.95</v>
      </c>
      <c r="I42" s="309"/>
      <c r="J42" s="303"/>
      <c r="K42" s="303"/>
      <c r="L42" s="304"/>
    </row>
    <row r="43" spans="1:12" s="285" customFormat="1" ht="27" customHeight="1">
      <c r="A43" s="292"/>
      <c r="B43" s="90" t="s">
        <v>177</v>
      </c>
      <c r="C43" s="90" t="s">
        <v>178</v>
      </c>
      <c r="D43" s="90" t="s">
        <v>180</v>
      </c>
      <c r="E43" s="86">
        <v>203006</v>
      </c>
      <c r="F43" s="86" t="s">
        <v>189</v>
      </c>
      <c r="G43" s="295">
        <v>37200</v>
      </c>
      <c r="H43" s="295">
        <v>37200</v>
      </c>
      <c r="I43" s="309"/>
      <c r="J43" s="303"/>
      <c r="K43" s="303"/>
      <c r="L43" s="304"/>
    </row>
    <row r="44" spans="1:12" s="285" customFormat="1" ht="27" customHeight="1">
      <c r="A44" s="292"/>
      <c r="B44" s="90" t="s">
        <v>177</v>
      </c>
      <c r="C44" s="90" t="s">
        <v>178</v>
      </c>
      <c r="D44" s="90" t="s">
        <v>196</v>
      </c>
      <c r="E44" s="86">
        <v>203006</v>
      </c>
      <c r="F44" s="86" t="s">
        <v>199</v>
      </c>
      <c r="G44" s="295">
        <v>38193.629999999997</v>
      </c>
      <c r="H44" s="295">
        <v>38193.629999999997</v>
      </c>
      <c r="I44" s="309"/>
      <c r="J44" s="303"/>
      <c r="K44" s="303"/>
      <c r="L44" s="304"/>
    </row>
    <row r="45" spans="1:12" s="285" customFormat="1" ht="27" customHeight="1">
      <c r="A45" s="292"/>
      <c r="B45" s="90" t="s">
        <v>182</v>
      </c>
      <c r="C45" s="90" t="s">
        <v>183</v>
      </c>
      <c r="D45" s="90" t="s">
        <v>169</v>
      </c>
      <c r="E45" s="86">
        <v>203006</v>
      </c>
      <c r="F45" s="86" t="s">
        <v>190</v>
      </c>
      <c r="G45" s="295">
        <v>458323.56</v>
      </c>
      <c r="H45" s="295">
        <v>458323.56</v>
      </c>
      <c r="I45" s="309"/>
      <c r="J45" s="303"/>
      <c r="K45" s="303"/>
      <c r="L45" s="304"/>
    </row>
    <row r="46" spans="1:12" s="71" customFormat="1" ht="27" customHeight="1">
      <c r="A46" s="97"/>
      <c r="B46" s="90">
        <v>205</v>
      </c>
      <c r="C46" s="90" t="s">
        <v>180</v>
      </c>
      <c r="D46" s="90" t="s">
        <v>183</v>
      </c>
      <c r="E46" s="86">
        <v>203007</v>
      </c>
      <c r="F46" s="86" t="s">
        <v>200</v>
      </c>
      <c r="G46" s="109">
        <v>68199991.769999996</v>
      </c>
      <c r="H46" s="109">
        <v>58559991.770000003</v>
      </c>
      <c r="I46" s="109">
        <v>9640000</v>
      </c>
      <c r="J46" s="109"/>
      <c r="K46" s="109">
        <v>0</v>
      </c>
      <c r="L46" s="100"/>
    </row>
    <row r="47" spans="1:12" s="71" customFormat="1" ht="27" customHeight="1">
      <c r="A47" s="97"/>
      <c r="B47" s="90" t="s">
        <v>171</v>
      </c>
      <c r="C47" s="90" t="s">
        <v>172</v>
      </c>
      <c r="D47" s="90" t="s">
        <v>172</v>
      </c>
      <c r="E47" s="86">
        <v>203007</v>
      </c>
      <c r="F47" s="86" t="s">
        <v>187</v>
      </c>
      <c r="G47" s="109">
        <v>6918410.3700000001</v>
      </c>
      <c r="H47" s="109">
        <v>6918410.3700000001</v>
      </c>
      <c r="I47" s="109"/>
      <c r="J47" s="109"/>
      <c r="K47" s="109">
        <v>0</v>
      </c>
      <c r="L47" s="100"/>
    </row>
    <row r="48" spans="1:12" ht="27" customHeight="1">
      <c r="A48" s="289"/>
      <c r="B48" s="90" t="s">
        <v>177</v>
      </c>
      <c r="C48" s="90" t="s">
        <v>178</v>
      </c>
      <c r="D48" s="90" t="s">
        <v>183</v>
      </c>
      <c r="E48" s="86">
        <v>203007</v>
      </c>
      <c r="F48" s="86" t="s">
        <v>188</v>
      </c>
      <c r="G48" s="109">
        <v>3329484.99</v>
      </c>
      <c r="H48" s="109">
        <v>3329484.99</v>
      </c>
      <c r="I48" s="109"/>
      <c r="J48" s="109"/>
      <c r="K48" s="109">
        <v>0</v>
      </c>
      <c r="L48" s="302"/>
    </row>
    <row r="49" spans="1:12" ht="27" customHeight="1">
      <c r="A49" s="289"/>
      <c r="B49" s="90" t="s">
        <v>177</v>
      </c>
      <c r="C49" s="90" t="s">
        <v>178</v>
      </c>
      <c r="D49" s="90" t="s">
        <v>180</v>
      </c>
      <c r="E49" s="86">
        <v>203007</v>
      </c>
      <c r="F49" s="86" t="s">
        <v>189</v>
      </c>
      <c r="G49" s="109">
        <v>386400</v>
      </c>
      <c r="H49" s="109">
        <v>386400</v>
      </c>
      <c r="I49" s="109"/>
      <c r="J49" s="109"/>
      <c r="K49" s="109">
        <v>0</v>
      </c>
      <c r="L49" s="302"/>
    </row>
    <row r="50" spans="1:12" ht="27" customHeight="1">
      <c r="A50" s="289"/>
      <c r="B50" s="90" t="s">
        <v>182</v>
      </c>
      <c r="C50" s="90" t="s">
        <v>183</v>
      </c>
      <c r="D50" s="90" t="s">
        <v>169</v>
      </c>
      <c r="E50" s="86">
        <v>203007</v>
      </c>
      <c r="F50" s="86" t="s">
        <v>190</v>
      </c>
      <c r="G50" s="109">
        <v>5188807.78</v>
      </c>
      <c r="H50" s="109">
        <v>5188807.78</v>
      </c>
      <c r="I50" s="109"/>
      <c r="J50" s="109"/>
      <c r="K50" s="109">
        <v>0</v>
      </c>
      <c r="L50" s="302"/>
    </row>
    <row r="51" spans="1:12" ht="27" customHeight="1">
      <c r="A51" s="291"/>
      <c r="B51" s="90">
        <v>205</v>
      </c>
      <c r="C51" s="90" t="s">
        <v>183</v>
      </c>
      <c r="D51" s="90" t="s">
        <v>180</v>
      </c>
      <c r="E51" s="86">
        <v>203008</v>
      </c>
      <c r="F51" s="86" t="s">
        <v>185</v>
      </c>
      <c r="G51" s="109">
        <f t="shared" ref="G51:G55" si="0">H51+I51</f>
        <v>65624659.25</v>
      </c>
      <c r="H51" s="148">
        <v>60415659.25</v>
      </c>
      <c r="I51" s="148">
        <v>5209000</v>
      </c>
      <c r="J51" s="303"/>
      <c r="K51" s="303"/>
      <c r="L51" s="304"/>
    </row>
    <row r="52" spans="1:12" ht="27" customHeight="1">
      <c r="A52" s="291"/>
      <c r="B52" s="90">
        <v>208</v>
      </c>
      <c r="C52" s="90" t="s">
        <v>172</v>
      </c>
      <c r="D52" s="90" t="s">
        <v>172</v>
      </c>
      <c r="E52" s="86">
        <v>203008</v>
      </c>
      <c r="F52" s="86" t="s">
        <v>187</v>
      </c>
      <c r="G52" s="109">
        <f t="shared" si="0"/>
        <v>7996051.0099999998</v>
      </c>
      <c r="H52" s="148">
        <v>7996051.0099999998</v>
      </c>
      <c r="I52" s="109"/>
      <c r="J52" s="303"/>
      <c r="K52" s="303"/>
      <c r="L52" s="304"/>
    </row>
    <row r="53" spans="1:12" ht="27" customHeight="1">
      <c r="A53" s="291"/>
      <c r="B53" s="90" t="s">
        <v>177</v>
      </c>
      <c r="C53" s="90" t="s">
        <v>178</v>
      </c>
      <c r="D53" s="90" t="s">
        <v>183</v>
      </c>
      <c r="E53" s="86">
        <v>203008</v>
      </c>
      <c r="F53" s="86" t="s">
        <v>188</v>
      </c>
      <c r="G53" s="109">
        <f t="shared" si="0"/>
        <v>3848099.54</v>
      </c>
      <c r="H53" s="148">
        <v>3848099.54</v>
      </c>
      <c r="I53" s="109"/>
      <c r="J53" s="303"/>
      <c r="K53" s="303"/>
      <c r="L53" s="304"/>
    </row>
    <row r="54" spans="1:12" ht="27" customHeight="1">
      <c r="A54" s="291"/>
      <c r="B54" s="90" t="s">
        <v>177</v>
      </c>
      <c r="C54" s="90" t="s">
        <v>178</v>
      </c>
      <c r="D54" s="90" t="s">
        <v>180</v>
      </c>
      <c r="E54" s="86">
        <v>203008</v>
      </c>
      <c r="F54" s="86" t="s">
        <v>189</v>
      </c>
      <c r="G54" s="109">
        <f t="shared" si="0"/>
        <v>441600</v>
      </c>
      <c r="H54" s="148">
        <v>441600</v>
      </c>
      <c r="I54" s="109"/>
      <c r="J54" s="303"/>
      <c r="K54" s="303"/>
      <c r="L54" s="304"/>
    </row>
    <row r="55" spans="1:12" ht="27" customHeight="1">
      <c r="A55" s="291"/>
      <c r="B55" s="90" t="s">
        <v>182</v>
      </c>
      <c r="C55" s="90" t="s">
        <v>183</v>
      </c>
      <c r="D55" s="90" t="s">
        <v>169</v>
      </c>
      <c r="E55" s="86">
        <v>203008</v>
      </c>
      <c r="F55" s="86" t="s">
        <v>190</v>
      </c>
      <c r="G55" s="109">
        <f t="shared" si="0"/>
        <v>5997038.2599999998</v>
      </c>
      <c r="H55" s="148">
        <v>5997038.2599999998</v>
      </c>
      <c r="I55" s="109"/>
      <c r="J55" s="303"/>
      <c r="K55" s="303"/>
      <c r="L55" s="304"/>
    </row>
    <row r="56" spans="1:12" ht="27" customHeight="1">
      <c r="A56" s="291"/>
      <c r="B56" s="90">
        <v>205</v>
      </c>
      <c r="C56" s="90" t="s">
        <v>201</v>
      </c>
      <c r="D56" s="90" t="s">
        <v>169</v>
      </c>
      <c r="E56" s="86">
        <v>203009</v>
      </c>
      <c r="F56" s="86" t="s">
        <v>202</v>
      </c>
      <c r="G56" s="109">
        <v>8119372.25</v>
      </c>
      <c r="H56" s="109">
        <v>7419372.25</v>
      </c>
      <c r="I56" s="109">
        <v>700000</v>
      </c>
      <c r="J56" s="303"/>
      <c r="K56" s="303"/>
      <c r="L56" s="304"/>
    </row>
    <row r="57" spans="1:12" ht="27" customHeight="1">
      <c r="A57" s="291"/>
      <c r="B57" s="90" t="s">
        <v>171</v>
      </c>
      <c r="C57" s="90" t="s">
        <v>172</v>
      </c>
      <c r="D57" s="90" t="s">
        <v>183</v>
      </c>
      <c r="E57" s="86">
        <v>203009</v>
      </c>
      <c r="F57" s="86" t="s">
        <v>186</v>
      </c>
      <c r="G57" s="109">
        <v>583628.23</v>
      </c>
      <c r="H57" s="109">
        <v>583628.23</v>
      </c>
      <c r="I57" s="109"/>
      <c r="J57" s="303"/>
      <c r="K57" s="303"/>
      <c r="L57" s="304"/>
    </row>
    <row r="58" spans="1:12" ht="27" customHeight="1">
      <c r="A58" s="291"/>
      <c r="B58" s="90" t="s">
        <v>171</v>
      </c>
      <c r="C58" s="90" t="s">
        <v>172</v>
      </c>
      <c r="D58" s="90" t="s">
        <v>172</v>
      </c>
      <c r="E58" s="86">
        <v>203009</v>
      </c>
      <c r="F58" s="86" t="s">
        <v>187</v>
      </c>
      <c r="G58" s="109">
        <v>1041563.68</v>
      </c>
      <c r="H58" s="109">
        <v>1041563.68</v>
      </c>
      <c r="I58" s="109"/>
      <c r="J58" s="303"/>
      <c r="K58" s="303"/>
      <c r="L58" s="304"/>
    </row>
    <row r="59" spans="1:12" ht="27" customHeight="1">
      <c r="A59" s="291"/>
      <c r="B59" s="90" t="s">
        <v>177</v>
      </c>
      <c r="C59" s="90" t="s">
        <v>178</v>
      </c>
      <c r="D59" s="90" t="s">
        <v>183</v>
      </c>
      <c r="E59" s="86">
        <v>203009</v>
      </c>
      <c r="F59" s="86" t="s">
        <v>188</v>
      </c>
      <c r="G59" s="109">
        <v>501252.53</v>
      </c>
      <c r="H59" s="109">
        <v>501252.53</v>
      </c>
      <c r="I59" s="109"/>
      <c r="J59" s="303"/>
      <c r="K59" s="303"/>
      <c r="L59" s="304"/>
    </row>
    <row r="60" spans="1:12" ht="27" customHeight="1">
      <c r="A60" s="291"/>
      <c r="B60" s="90" t="s">
        <v>177</v>
      </c>
      <c r="C60" s="90" t="s">
        <v>178</v>
      </c>
      <c r="D60" s="90" t="s">
        <v>180</v>
      </c>
      <c r="E60" s="86">
        <v>203009</v>
      </c>
      <c r="F60" s="86" t="s">
        <v>189</v>
      </c>
      <c r="G60" s="109">
        <v>52800</v>
      </c>
      <c r="H60" s="109">
        <v>52800</v>
      </c>
      <c r="I60" s="109"/>
      <c r="J60" s="303"/>
      <c r="K60" s="303"/>
      <c r="L60" s="304"/>
    </row>
    <row r="61" spans="1:12" ht="27" customHeight="1">
      <c r="A61" s="291"/>
      <c r="B61" s="90" t="s">
        <v>182</v>
      </c>
      <c r="C61" s="90" t="s">
        <v>183</v>
      </c>
      <c r="D61" s="90" t="s">
        <v>169</v>
      </c>
      <c r="E61" s="86">
        <v>203009</v>
      </c>
      <c r="F61" s="86" t="s">
        <v>190</v>
      </c>
      <c r="G61" s="109">
        <v>781172.76</v>
      </c>
      <c r="H61" s="109">
        <v>781172.76</v>
      </c>
      <c r="I61" s="109"/>
      <c r="J61" s="303"/>
      <c r="K61" s="303"/>
      <c r="L61" s="304"/>
    </row>
    <row r="62" spans="1:12" s="286" customFormat="1" ht="27" customHeight="1">
      <c r="A62" s="291"/>
      <c r="B62" s="86">
        <v>205</v>
      </c>
      <c r="C62" s="86" t="s">
        <v>172</v>
      </c>
      <c r="D62" s="86" t="s">
        <v>169</v>
      </c>
      <c r="E62" s="86">
        <v>203010</v>
      </c>
      <c r="F62" s="86" t="s">
        <v>203</v>
      </c>
      <c r="G62" s="109">
        <v>13415943.15</v>
      </c>
      <c r="H62" s="109">
        <v>12965943.15</v>
      </c>
      <c r="I62" s="109">
        <v>450000</v>
      </c>
      <c r="J62" s="303"/>
      <c r="K62" s="303"/>
      <c r="L62" s="304"/>
    </row>
    <row r="63" spans="1:12" s="286" customFormat="1" ht="27" customHeight="1">
      <c r="A63" s="291"/>
      <c r="B63" s="86">
        <v>208</v>
      </c>
      <c r="C63" s="86" t="s">
        <v>172</v>
      </c>
      <c r="D63" s="86" t="s">
        <v>183</v>
      </c>
      <c r="E63" s="86">
        <v>203010</v>
      </c>
      <c r="F63" s="86" t="s">
        <v>186</v>
      </c>
      <c r="G63" s="109">
        <v>37415.89</v>
      </c>
      <c r="H63" s="109">
        <v>37415.89</v>
      </c>
      <c r="I63" s="309"/>
      <c r="J63" s="303"/>
      <c r="K63" s="303"/>
      <c r="L63" s="304"/>
    </row>
    <row r="64" spans="1:12" s="286" customFormat="1" ht="27" customHeight="1">
      <c r="A64" s="291"/>
      <c r="B64" s="86">
        <v>208</v>
      </c>
      <c r="C64" s="86" t="s">
        <v>172</v>
      </c>
      <c r="D64" s="86" t="s">
        <v>172</v>
      </c>
      <c r="E64" s="86">
        <v>203010</v>
      </c>
      <c r="F64" s="86" t="s">
        <v>187</v>
      </c>
      <c r="G64" s="109">
        <v>1131620.0900000001</v>
      </c>
      <c r="H64" s="109">
        <v>1131620.0900000001</v>
      </c>
      <c r="I64" s="309"/>
      <c r="J64" s="303"/>
      <c r="K64" s="303"/>
      <c r="L64" s="304"/>
    </row>
    <row r="65" spans="1:12" s="286" customFormat="1" ht="27" customHeight="1">
      <c r="A65" s="291"/>
      <c r="B65" s="86">
        <v>210</v>
      </c>
      <c r="C65" s="86">
        <v>11</v>
      </c>
      <c r="D65" s="86">
        <v>2</v>
      </c>
      <c r="E65" s="86">
        <v>203010</v>
      </c>
      <c r="F65" s="86" t="s">
        <v>188</v>
      </c>
      <c r="G65" s="109">
        <v>544592.16</v>
      </c>
      <c r="H65" s="109">
        <v>544592.16</v>
      </c>
      <c r="I65" s="309"/>
      <c r="J65" s="303"/>
      <c r="K65" s="303"/>
      <c r="L65" s="304"/>
    </row>
    <row r="66" spans="1:12" s="286" customFormat="1" ht="27" customHeight="1">
      <c r="A66" s="291"/>
      <c r="B66" s="86">
        <v>210</v>
      </c>
      <c r="C66" s="86">
        <v>11</v>
      </c>
      <c r="D66" s="86">
        <v>3</v>
      </c>
      <c r="E66" s="86">
        <v>203010</v>
      </c>
      <c r="F66" s="86" t="s">
        <v>189</v>
      </c>
      <c r="G66" s="109">
        <v>55200</v>
      </c>
      <c r="H66" s="109">
        <v>55200</v>
      </c>
      <c r="I66" s="309"/>
      <c r="J66" s="303"/>
      <c r="K66" s="303"/>
      <c r="L66" s="304"/>
    </row>
    <row r="67" spans="1:12" s="286" customFormat="1" ht="27" customHeight="1">
      <c r="A67" s="290"/>
      <c r="B67" s="86">
        <v>221</v>
      </c>
      <c r="C67" s="86" t="s">
        <v>183</v>
      </c>
      <c r="D67" s="86" t="s">
        <v>169</v>
      </c>
      <c r="E67" s="86">
        <v>203010</v>
      </c>
      <c r="F67" s="86" t="s">
        <v>190</v>
      </c>
      <c r="G67" s="109">
        <v>848715.06</v>
      </c>
      <c r="H67" s="109">
        <v>848715.06</v>
      </c>
      <c r="I67" s="309"/>
      <c r="J67" s="307"/>
      <c r="K67" s="307"/>
      <c r="L67" s="302"/>
    </row>
    <row r="68" spans="1:12" ht="27" customHeight="1">
      <c r="A68" s="291"/>
      <c r="B68" s="86">
        <v>205</v>
      </c>
      <c r="C68" s="90">
        <v>99</v>
      </c>
      <c r="D68" s="90">
        <v>99</v>
      </c>
      <c r="E68" s="86">
        <v>203011</v>
      </c>
      <c r="F68" s="86" t="s">
        <v>204</v>
      </c>
      <c r="G68" s="109">
        <v>6869495.4000000004</v>
      </c>
      <c r="H68" s="109">
        <v>6839495.4000000004</v>
      </c>
      <c r="I68" s="109">
        <v>30000</v>
      </c>
      <c r="J68" s="303"/>
      <c r="K68" s="303"/>
      <c r="L68" s="304"/>
    </row>
    <row r="69" spans="1:12" ht="27" customHeight="1">
      <c r="A69" s="291"/>
      <c r="B69" s="86">
        <v>208</v>
      </c>
      <c r="C69" s="90" t="s">
        <v>172</v>
      </c>
      <c r="D69" s="90" t="s">
        <v>172</v>
      </c>
      <c r="E69" s="86">
        <v>203011</v>
      </c>
      <c r="F69" s="86" t="s">
        <v>187</v>
      </c>
      <c r="G69" s="109">
        <v>819575.68</v>
      </c>
      <c r="H69" s="109">
        <v>819575.68</v>
      </c>
      <c r="I69" s="309"/>
      <c r="J69" s="303"/>
      <c r="K69" s="303"/>
      <c r="L69" s="304"/>
    </row>
    <row r="70" spans="1:12" ht="27" customHeight="1">
      <c r="A70" s="291"/>
      <c r="B70" s="86">
        <v>210</v>
      </c>
      <c r="C70" s="90" t="s">
        <v>178</v>
      </c>
      <c r="D70" s="90" t="s">
        <v>183</v>
      </c>
      <c r="E70" s="86">
        <v>203011</v>
      </c>
      <c r="F70" s="86" t="s">
        <v>188</v>
      </c>
      <c r="G70" s="109">
        <v>394420.8</v>
      </c>
      <c r="H70" s="109">
        <v>394420.8</v>
      </c>
      <c r="I70" s="309"/>
      <c r="J70" s="303"/>
      <c r="K70" s="303"/>
      <c r="L70" s="304"/>
    </row>
    <row r="71" spans="1:12" ht="27" customHeight="1">
      <c r="A71" s="291"/>
      <c r="B71" s="86">
        <v>210</v>
      </c>
      <c r="C71" s="90" t="s">
        <v>178</v>
      </c>
      <c r="D71" s="90" t="s">
        <v>180</v>
      </c>
      <c r="E71" s="86">
        <v>203011</v>
      </c>
      <c r="F71" s="86" t="s">
        <v>189</v>
      </c>
      <c r="G71" s="109">
        <v>37200</v>
      </c>
      <c r="H71" s="109">
        <v>37200</v>
      </c>
      <c r="I71" s="309"/>
      <c r="J71" s="303"/>
      <c r="K71" s="303"/>
      <c r="L71" s="304"/>
    </row>
    <row r="72" spans="1:12" ht="27" customHeight="1">
      <c r="A72" s="290"/>
      <c r="B72" s="86">
        <v>221</v>
      </c>
      <c r="C72" s="90" t="s">
        <v>183</v>
      </c>
      <c r="D72" s="90" t="s">
        <v>169</v>
      </c>
      <c r="E72" s="86">
        <v>203011</v>
      </c>
      <c r="F72" s="86" t="s">
        <v>190</v>
      </c>
      <c r="G72" s="109">
        <v>614681.76</v>
      </c>
      <c r="H72" s="109">
        <v>614681.76</v>
      </c>
      <c r="I72" s="109"/>
      <c r="J72" s="307"/>
      <c r="K72" s="307"/>
      <c r="L72" s="301"/>
    </row>
    <row r="73" spans="1:12" ht="27" customHeight="1">
      <c r="A73" s="291"/>
      <c r="B73" s="174" t="s">
        <v>168</v>
      </c>
      <c r="C73" s="174" t="s">
        <v>180</v>
      </c>
      <c r="D73" s="174" t="s">
        <v>183</v>
      </c>
      <c r="E73" s="86">
        <v>203012</v>
      </c>
      <c r="F73" s="174" t="s">
        <v>200</v>
      </c>
      <c r="G73" s="143">
        <v>50684750.600000001</v>
      </c>
      <c r="H73" s="143">
        <v>42174750.600000001</v>
      </c>
      <c r="I73" s="143">
        <v>8510000</v>
      </c>
      <c r="J73" s="303"/>
      <c r="K73" s="303"/>
      <c r="L73" s="304"/>
    </row>
    <row r="74" spans="1:12" ht="27" customHeight="1">
      <c r="A74" s="291"/>
      <c r="B74" s="174" t="s">
        <v>171</v>
      </c>
      <c r="C74" s="174" t="s">
        <v>172</v>
      </c>
      <c r="D74" s="174" t="s">
        <v>172</v>
      </c>
      <c r="E74" s="86">
        <v>203012</v>
      </c>
      <c r="F74" s="174" t="s">
        <v>187</v>
      </c>
      <c r="G74" s="143">
        <v>4935193.1500000004</v>
      </c>
      <c r="H74" s="143">
        <v>4935193.1500000004</v>
      </c>
      <c r="I74" s="309"/>
      <c r="J74" s="303"/>
      <c r="K74" s="303"/>
      <c r="L74" s="304"/>
    </row>
    <row r="75" spans="1:12" ht="27" customHeight="1">
      <c r="A75" s="291"/>
      <c r="B75" s="174" t="s">
        <v>182</v>
      </c>
      <c r="C75" s="174" t="s">
        <v>183</v>
      </c>
      <c r="D75" s="174" t="s">
        <v>169</v>
      </c>
      <c r="E75" s="86">
        <v>203012</v>
      </c>
      <c r="F75" s="174" t="s">
        <v>190</v>
      </c>
      <c r="G75" s="143">
        <v>4031746.86</v>
      </c>
      <c r="H75" s="143">
        <v>4031746.86</v>
      </c>
      <c r="I75" s="309"/>
      <c r="J75" s="303"/>
      <c r="K75" s="303"/>
      <c r="L75" s="304"/>
    </row>
    <row r="76" spans="1:12" ht="27" customHeight="1">
      <c r="A76" s="291"/>
      <c r="B76" s="175">
        <v>210</v>
      </c>
      <c r="C76" s="174" t="s">
        <v>178</v>
      </c>
      <c r="D76" s="174" t="s">
        <v>183</v>
      </c>
      <c r="E76" s="86">
        <v>203012</v>
      </c>
      <c r="F76" s="174" t="s">
        <v>188</v>
      </c>
      <c r="G76" s="143">
        <v>2375061.7000000002</v>
      </c>
      <c r="H76" s="143">
        <v>2375061.7000000002</v>
      </c>
      <c r="I76" s="309"/>
      <c r="J76" s="303"/>
      <c r="K76" s="303"/>
      <c r="L76" s="304"/>
    </row>
    <row r="77" spans="1:12" ht="27" customHeight="1">
      <c r="A77" s="291"/>
      <c r="B77" s="175">
        <v>210</v>
      </c>
      <c r="C77" s="174" t="s">
        <v>178</v>
      </c>
      <c r="D77" s="174" t="s">
        <v>180</v>
      </c>
      <c r="E77" s="86">
        <v>203012</v>
      </c>
      <c r="F77" s="174" t="s">
        <v>189</v>
      </c>
      <c r="G77" s="143">
        <v>280800</v>
      </c>
      <c r="H77" s="143">
        <v>280800</v>
      </c>
      <c r="I77" s="309"/>
      <c r="J77" s="303"/>
      <c r="K77" s="303"/>
      <c r="L77" s="304"/>
    </row>
    <row r="78" spans="1:12" ht="27" customHeight="1">
      <c r="A78" s="291"/>
      <c r="B78" s="86" t="s">
        <v>168</v>
      </c>
      <c r="C78" s="86" t="s">
        <v>196</v>
      </c>
      <c r="D78" s="86" t="s">
        <v>196</v>
      </c>
      <c r="E78" s="86" t="s">
        <v>129</v>
      </c>
      <c r="F78" s="86" t="s">
        <v>205</v>
      </c>
      <c r="G78" s="109">
        <v>3218016.66</v>
      </c>
      <c r="H78" s="109">
        <v>2918016.66</v>
      </c>
      <c r="I78" s="109">
        <v>300000</v>
      </c>
      <c r="J78" s="303"/>
      <c r="K78" s="303"/>
      <c r="L78" s="304"/>
    </row>
    <row r="79" spans="1:12" ht="27" customHeight="1">
      <c r="A79" s="291"/>
      <c r="B79" s="86" t="s">
        <v>171</v>
      </c>
      <c r="C79" s="86" t="s">
        <v>172</v>
      </c>
      <c r="D79" s="86" t="s">
        <v>172</v>
      </c>
      <c r="E79" s="86" t="s">
        <v>129</v>
      </c>
      <c r="F79" s="86" t="s">
        <v>206</v>
      </c>
      <c r="G79" s="109">
        <v>316504</v>
      </c>
      <c r="H79" s="109">
        <v>316504</v>
      </c>
      <c r="I79" s="109"/>
      <c r="J79" s="303"/>
      <c r="K79" s="303"/>
      <c r="L79" s="304"/>
    </row>
    <row r="80" spans="1:12" ht="27" customHeight="1">
      <c r="A80" s="291"/>
      <c r="B80" s="86" t="s">
        <v>177</v>
      </c>
      <c r="C80" s="86" t="s">
        <v>178</v>
      </c>
      <c r="D80" s="86" t="s">
        <v>183</v>
      </c>
      <c r="E80" s="86" t="s">
        <v>129</v>
      </c>
      <c r="F80" s="86" t="s">
        <v>207</v>
      </c>
      <c r="G80" s="109">
        <v>152317.54999999999</v>
      </c>
      <c r="H80" s="109">
        <v>152317.54999999999</v>
      </c>
      <c r="I80" s="109"/>
      <c r="J80" s="303"/>
      <c r="K80" s="303"/>
      <c r="L80" s="304"/>
    </row>
    <row r="81" spans="1:18" ht="27" customHeight="1">
      <c r="A81" s="291"/>
      <c r="B81" s="86" t="s">
        <v>177</v>
      </c>
      <c r="C81" s="86" t="s">
        <v>178</v>
      </c>
      <c r="D81" s="86" t="s">
        <v>180</v>
      </c>
      <c r="E81" s="86" t="s">
        <v>129</v>
      </c>
      <c r="F81" s="86" t="s">
        <v>208</v>
      </c>
      <c r="G81" s="109">
        <v>19200</v>
      </c>
      <c r="H81" s="109">
        <v>19200</v>
      </c>
      <c r="I81" s="109"/>
      <c r="J81" s="303"/>
      <c r="K81" s="303"/>
      <c r="L81" s="304"/>
    </row>
    <row r="82" spans="1:18" ht="27" customHeight="1">
      <c r="A82" s="291"/>
      <c r="B82" s="86" t="s">
        <v>182</v>
      </c>
      <c r="C82" s="86" t="s">
        <v>183</v>
      </c>
      <c r="D82" s="86" t="s">
        <v>169</v>
      </c>
      <c r="E82" s="86" t="s">
        <v>129</v>
      </c>
      <c r="F82" s="86" t="s">
        <v>209</v>
      </c>
      <c r="G82" s="109">
        <v>237378</v>
      </c>
      <c r="H82" s="109">
        <v>237378</v>
      </c>
      <c r="I82" s="109"/>
      <c r="J82" s="303"/>
      <c r="K82" s="303"/>
      <c r="L82" s="304"/>
    </row>
    <row r="83" spans="1:18" ht="27" customHeight="1">
      <c r="A83" s="291"/>
      <c r="B83" s="86">
        <v>205</v>
      </c>
      <c r="C83" s="90" t="s">
        <v>183</v>
      </c>
      <c r="D83" s="90" t="s">
        <v>169</v>
      </c>
      <c r="E83" s="86">
        <v>203014</v>
      </c>
      <c r="F83" s="86" t="s">
        <v>210</v>
      </c>
      <c r="G83" s="109">
        <v>46000</v>
      </c>
      <c r="H83" s="109"/>
      <c r="I83" s="109">
        <v>46000</v>
      </c>
      <c r="J83" s="303"/>
      <c r="K83" s="303"/>
      <c r="L83" s="304"/>
    </row>
    <row r="84" spans="1:18" ht="27" customHeight="1">
      <c r="A84" s="291"/>
      <c r="B84" s="86">
        <v>205</v>
      </c>
      <c r="C84" s="90" t="s">
        <v>183</v>
      </c>
      <c r="D84" s="90" t="s">
        <v>183</v>
      </c>
      <c r="E84" s="86">
        <v>203014</v>
      </c>
      <c r="F84" s="86" t="s">
        <v>211</v>
      </c>
      <c r="G84" s="109">
        <v>20000</v>
      </c>
      <c r="H84" s="109"/>
      <c r="I84" s="109">
        <v>20000</v>
      </c>
      <c r="J84" s="303"/>
      <c r="K84" s="303"/>
      <c r="L84" s="304"/>
    </row>
    <row r="85" spans="1:18" ht="27" customHeight="1">
      <c r="A85" s="291"/>
      <c r="B85" s="86">
        <v>205</v>
      </c>
      <c r="C85" s="90" t="s">
        <v>183</v>
      </c>
      <c r="D85" s="90" t="s">
        <v>180</v>
      </c>
      <c r="E85" s="86">
        <v>203014</v>
      </c>
      <c r="F85" s="86" t="s">
        <v>185</v>
      </c>
      <c r="G85" s="109">
        <v>1250000</v>
      </c>
      <c r="H85" s="109"/>
      <c r="I85" s="109">
        <v>1250000</v>
      </c>
      <c r="J85" s="303"/>
      <c r="K85" s="303"/>
      <c r="L85" s="304"/>
    </row>
    <row r="86" spans="1:18" ht="27" customHeight="1">
      <c r="A86" s="291"/>
      <c r="B86" s="86">
        <v>205</v>
      </c>
      <c r="C86" s="90" t="s">
        <v>183</v>
      </c>
      <c r="D86" s="90" t="s">
        <v>191</v>
      </c>
      <c r="E86" s="86">
        <v>203014</v>
      </c>
      <c r="F86" s="86" t="s">
        <v>212</v>
      </c>
      <c r="G86" s="109">
        <v>4180000</v>
      </c>
      <c r="H86" s="109"/>
      <c r="I86" s="109">
        <v>4180000</v>
      </c>
      <c r="J86" s="303"/>
      <c r="K86" s="303"/>
      <c r="L86" s="304"/>
    </row>
    <row r="87" spans="1:18" ht="27" customHeight="1">
      <c r="A87" s="291"/>
      <c r="B87" s="86">
        <v>205</v>
      </c>
      <c r="C87" s="90" t="s">
        <v>180</v>
      </c>
      <c r="D87" s="90" t="s">
        <v>183</v>
      </c>
      <c r="E87" s="86">
        <v>203014</v>
      </c>
      <c r="F87" s="86" t="s">
        <v>200</v>
      </c>
      <c r="G87" s="109">
        <v>9170000</v>
      </c>
      <c r="H87" s="109"/>
      <c r="I87" s="109">
        <v>9170000</v>
      </c>
      <c r="J87" s="303"/>
      <c r="K87" s="303"/>
      <c r="L87" s="304"/>
    </row>
    <row r="88" spans="1:18" ht="27" customHeight="1">
      <c r="A88" s="291"/>
      <c r="B88" s="86">
        <v>205</v>
      </c>
      <c r="C88" s="86">
        <v>99</v>
      </c>
      <c r="D88" s="86">
        <v>99</v>
      </c>
      <c r="E88" s="86">
        <v>203014</v>
      </c>
      <c r="F88" s="86" t="s">
        <v>204</v>
      </c>
      <c r="G88" s="109">
        <v>1664475.6</v>
      </c>
      <c r="H88" s="109">
        <v>1664475.6</v>
      </c>
      <c r="I88" s="109"/>
      <c r="J88" s="303"/>
      <c r="K88" s="303"/>
      <c r="L88" s="304"/>
    </row>
    <row r="89" spans="1:18" ht="27" customHeight="1">
      <c r="A89" s="291"/>
      <c r="B89" s="86">
        <v>208</v>
      </c>
      <c r="C89" s="90" t="s">
        <v>172</v>
      </c>
      <c r="D89" s="90" t="s">
        <v>183</v>
      </c>
      <c r="E89" s="86">
        <v>203014</v>
      </c>
      <c r="F89" s="86" t="s">
        <v>186</v>
      </c>
      <c r="G89" s="109">
        <v>6714.45</v>
      </c>
      <c r="H89" s="109">
        <v>6714.45</v>
      </c>
      <c r="I89" s="109"/>
      <c r="J89" s="303"/>
      <c r="K89" s="303"/>
      <c r="L89" s="304"/>
    </row>
    <row r="90" spans="1:18" ht="27" customHeight="1">
      <c r="A90" s="291"/>
      <c r="B90" s="86">
        <v>208</v>
      </c>
      <c r="C90" s="90" t="s">
        <v>172</v>
      </c>
      <c r="D90" s="90" t="s">
        <v>172</v>
      </c>
      <c r="E90" s="86">
        <v>203014</v>
      </c>
      <c r="F90" s="86" t="s">
        <v>187</v>
      </c>
      <c r="G90" s="109">
        <v>206187.04</v>
      </c>
      <c r="H90" s="109">
        <v>206187.04</v>
      </c>
      <c r="I90" s="109"/>
      <c r="J90" s="303"/>
      <c r="K90" s="303"/>
      <c r="L90" s="304"/>
    </row>
    <row r="91" spans="1:18" ht="27" customHeight="1">
      <c r="A91" s="291"/>
      <c r="B91" s="86">
        <v>210</v>
      </c>
      <c r="C91" s="86">
        <v>11</v>
      </c>
      <c r="D91" s="90" t="s">
        <v>183</v>
      </c>
      <c r="E91" s="86">
        <v>203014</v>
      </c>
      <c r="F91" s="86" t="s">
        <v>188</v>
      </c>
      <c r="G91" s="109">
        <v>99227.51</v>
      </c>
      <c r="H91" s="109">
        <v>99227.51</v>
      </c>
      <c r="I91" s="109"/>
      <c r="J91" s="303"/>
      <c r="K91" s="303"/>
      <c r="L91" s="304"/>
    </row>
    <row r="92" spans="1:18" ht="27" customHeight="1">
      <c r="A92" s="291"/>
      <c r="B92" s="86">
        <v>210</v>
      </c>
      <c r="C92" s="86">
        <v>11</v>
      </c>
      <c r="D92" s="90" t="s">
        <v>180</v>
      </c>
      <c r="E92" s="86">
        <v>203014</v>
      </c>
      <c r="F92" s="86" t="s">
        <v>189</v>
      </c>
      <c r="G92" s="109">
        <v>12000</v>
      </c>
      <c r="H92" s="109">
        <v>12000</v>
      </c>
      <c r="I92" s="109"/>
      <c r="J92" s="303"/>
      <c r="K92" s="303"/>
      <c r="L92" s="304"/>
    </row>
    <row r="93" spans="1:18" ht="27" customHeight="1">
      <c r="A93" s="291"/>
      <c r="B93" s="86">
        <v>221</v>
      </c>
      <c r="C93" s="90" t="s">
        <v>183</v>
      </c>
      <c r="D93" s="90" t="s">
        <v>169</v>
      </c>
      <c r="E93" s="86">
        <v>203014</v>
      </c>
      <c r="F93" s="86" t="s">
        <v>190</v>
      </c>
      <c r="G93" s="109">
        <v>154640.28</v>
      </c>
      <c r="H93" s="109">
        <v>154640.28</v>
      </c>
      <c r="I93" s="109"/>
      <c r="J93" s="303"/>
      <c r="K93" s="303"/>
      <c r="L93" s="304"/>
    </row>
    <row r="94" spans="1:18" ht="27" customHeight="1">
      <c r="A94" s="291"/>
      <c r="B94" s="90">
        <v>205</v>
      </c>
      <c r="C94" s="90" t="s">
        <v>169</v>
      </c>
      <c r="D94" s="90" t="s">
        <v>169</v>
      </c>
      <c r="E94" s="86">
        <v>203015</v>
      </c>
      <c r="F94" s="82" t="s">
        <v>213</v>
      </c>
      <c r="G94" s="143">
        <v>882013.08</v>
      </c>
      <c r="H94" s="143">
        <v>882013.08</v>
      </c>
      <c r="I94" s="309"/>
      <c r="J94" s="303"/>
      <c r="K94" s="303"/>
      <c r="L94" s="304"/>
      <c r="N94" s="318"/>
      <c r="O94" s="318"/>
      <c r="P94" s="319"/>
      <c r="Q94" s="319"/>
      <c r="R94" s="319"/>
    </row>
    <row r="95" spans="1:18" ht="27" customHeight="1">
      <c r="A95" s="291"/>
      <c r="B95" s="90" t="s">
        <v>168</v>
      </c>
      <c r="C95" s="90" t="s">
        <v>169</v>
      </c>
      <c r="D95" s="90" t="s">
        <v>196</v>
      </c>
      <c r="E95" s="86">
        <v>203015</v>
      </c>
      <c r="F95" s="82" t="s">
        <v>214</v>
      </c>
      <c r="G95" s="143">
        <v>1666356.55</v>
      </c>
      <c r="H95" s="143">
        <v>1666356.55</v>
      </c>
      <c r="I95" s="309"/>
      <c r="J95" s="303"/>
      <c r="K95" s="303"/>
      <c r="L95" s="304"/>
      <c r="N95" s="318"/>
      <c r="O95" s="318"/>
      <c r="P95" s="319"/>
      <c r="Q95" s="319"/>
      <c r="R95" s="319"/>
    </row>
    <row r="96" spans="1:18" ht="27" customHeight="1">
      <c r="A96" s="291"/>
      <c r="B96" s="90" t="s">
        <v>168</v>
      </c>
      <c r="C96" s="90" t="s">
        <v>196</v>
      </c>
      <c r="D96" s="90" t="s">
        <v>196</v>
      </c>
      <c r="E96" s="86">
        <v>203015</v>
      </c>
      <c r="F96" s="86" t="s">
        <v>204</v>
      </c>
      <c r="G96" s="143">
        <v>1151094.5</v>
      </c>
      <c r="H96" s="309"/>
      <c r="I96" s="143">
        <v>1151094.5</v>
      </c>
      <c r="J96" s="303"/>
      <c r="K96" s="303"/>
      <c r="L96" s="304"/>
      <c r="N96" s="318"/>
      <c r="O96" s="318"/>
      <c r="P96" s="319"/>
      <c r="Q96" s="319"/>
      <c r="R96" s="319"/>
    </row>
    <row r="97" spans="1:18" ht="27" customHeight="1">
      <c r="A97" s="291"/>
      <c r="B97" s="310">
        <v>208</v>
      </c>
      <c r="C97" s="90" t="s">
        <v>172</v>
      </c>
      <c r="D97" s="90" t="s">
        <v>169</v>
      </c>
      <c r="E97" s="86">
        <v>203015</v>
      </c>
      <c r="F97" s="82" t="s">
        <v>215</v>
      </c>
      <c r="G97" s="143">
        <v>310557.84000000003</v>
      </c>
      <c r="H97" s="143">
        <v>310557.84000000003</v>
      </c>
      <c r="I97" s="309"/>
      <c r="J97" s="303"/>
      <c r="K97" s="303"/>
      <c r="L97" s="304"/>
      <c r="N97" s="318"/>
      <c r="O97" s="318"/>
      <c r="P97" s="319"/>
      <c r="Q97" s="319"/>
      <c r="R97" s="319"/>
    </row>
    <row r="98" spans="1:18" ht="27" customHeight="1">
      <c r="A98" s="291"/>
      <c r="B98" s="90" t="s">
        <v>171</v>
      </c>
      <c r="C98" s="90" t="s">
        <v>172</v>
      </c>
      <c r="D98" s="90" t="s">
        <v>172</v>
      </c>
      <c r="E98" s="86">
        <v>203015</v>
      </c>
      <c r="F98" s="82" t="s">
        <v>187</v>
      </c>
      <c r="G98" s="143">
        <v>330658.71999999997</v>
      </c>
      <c r="H98" s="143">
        <v>330658.71999999997</v>
      </c>
      <c r="I98" s="309"/>
      <c r="J98" s="303"/>
      <c r="K98" s="303"/>
      <c r="L98" s="304"/>
      <c r="N98" s="318"/>
      <c r="O98" s="318"/>
      <c r="P98" s="319"/>
      <c r="Q98" s="319"/>
      <c r="R98" s="319"/>
    </row>
    <row r="99" spans="1:18" ht="27" customHeight="1">
      <c r="A99" s="291"/>
      <c r="B99" s="90" t="s">
        <v>177</v>
      </c>
      <c r="C99" s="90" t="s">
        <v>178</v>
      </c>
      <c r="D99" s="90" t="s">
        <v>169</v>
      </c>
      <c r="E99" s="86">
        <v>203015</v>
      </c>
      <c r="F99" s="82" t="s">
        <v>216</v>
      </c>
      <c r="G99" s="143">
        <v>61160.33</v>
      </c>
      <c r="H99" s="143">
        <v>61160.33</v>
      </c>
      <c r="I99" s="309"/>
      <c r="J99" s="303"/>
      <c r="K99" s="303"/>
      <c r="L99" s="304"/>
      <c r="N99" s="318"/>
      <c r="O99" s="318"/>
      <c r="P99" s="320"/>
      <c r="Q99" s="319"/>
      <c r="R99" s="319"/>
    </row>
    <row r="100" spans="1:18" ht="27" customHeight="1">
      <c r="A100" s="291"/>
      <c r="B100" s="90" t="s">
        <v>177</v>
      </c>
      <c r="C100" s="90" t="s">
        <v>178</v>
      </c>
      <c r="D100" s="90" t="s">
        <v>183</v>
      </c>
      <c r="E100" s="86">
        <v>203015</v>
      </c>
      <c r="F100" s="82" t="s">
        <v>188</v>
      </c>
      <c r="G100" s="143">
        <v>116209.02</v>
      </c>
      <c r="H100" s="143">
        <v>116209.02</v>
      </c>
      <c r="I100" s="309"/>
      <c r="J100" s="303"/>
      <c r="K100" s="303"/>
      <c r="L100" s="304"/>
      <c r="N100" s="318"/>
      <c r="O100" s="318"/>
      <c r="P100" s="319"/>
      <c r="Q100" s="319"/>
      <c r="R100" s="319"/>
    </row>
    <row r="101" spans="1:18" ht="27" customHeight="1">
      <c r="A101" s="291"/>
      <c r="B101" s="90" t="s">
        <v>177</v>
      </c>
      <c r="C101" s="90" t="s">
        <v>178</v>
      </c>
      <c r="D101" s="90" t="s">
        <v>180</v>
      </c>
      <c r="E101" s="86">
        <v>203015</v>
      </c>
      <c r="F101" s="82" t="s">
        <v>189</v>
      </c>
      <c r="G101" s="143">
        <v>25942.9</v>
      </c>
      <c r="H101" s="143">
        <v>25942.9</v>
      </c>
      <c r="I101" s="309"/>
      <c r="J101" s="303"/>
      <c r="K101" s="303"/>
      <c r="L101" s="304"/>
      <c r="N101" s="318"/>
      <c r="O101" s="318"/>
      <c r="P101" s="319"/>
      <c r="Q101" s="319"/>
      <c r="R101" s="319"/>
    </row>
    <row r="102" spans="1:18" ht="27" customHeight="1">
      <c r="A102" s="291"/>
      <c r="B102" s="90">
        <v>221</v>
      </c>
      <c r="C102" s="90" t="s">
        <v>183</v>
      </c>
      <c r="D102" s="90" t="s">
        <v>169</v>
      </c>
      <c r="E102" s="86">
        <v>203015</v>
      </c>
      <c r="F102" s="82" t="s">
        <v>190</v>
      </c>
      <c r="G102" s="143">
        <v>256443.84</v>
      </c>
      <c r="H102" s="143">
        <v>256443.84</v>
      </c>
      <c r="I102" s="309"/>
      <c r="J102" s="303"/>
      <c r="K102" s="303"/>
      <c r="L102" s="304"/>
      <c r="N102" s="318"/>
      <c r="O102" s="318"/>
      <c r="P102" s="319"/>
      <c r="Q102" s="319"/>
      <c r="R102" s="319"/>
    </row>
    <row r="103" spans="1:18" ht="27" customHeight="1">
      <c r="A103" s="291"/>
      <c r="B103" s="90" t="s">
        <v>168</v>
      </c>
      <c r="C103" s="90" t="s">
        <v>183</v>
      </c>
      <c r="D103" s="90" t="s">
        <v>169</v>
      </c>
      <c r="E103" s="86">
        <v>203016</v>
      </c>
      <c r="F103" s="86" t="s">
        <v>210</v>
      </c>
      <c r="G103" s="143">
        <v>22628888.370000001</v>
      </c>
      <c r="H103" s="143">
        <v>19328888.370000001</v>
      </c>
      <c r="I103" s="143">
        <v>3300000</v>
      </c>
      <c r="J103" s="303"/>
      <c r="K103" s="303"/>
      <c r="L103" s="304"/>
    </row>
    <row r="104" spans="1:18" ht="27" customHeight="1">
      <c r="A104" s="290"/>
      <c r="B104" s="90" t="s">
        <v>171</v>
      </c>
      <c r="C104" s="90" t="s">
        <v>172</v>
      </c>
      <c r="D104" s="90" t="s">
        <v>172</v>
      </c>
      <c r="E104" s="86">
        <v>203016</v>
      </c>
      <c r="F104" s="86" t="s">
        <v>187</v>
      </c>
      <c r="G104" s="143">
        <v>2476615.04</v>
      </c>
      <c r="H104" s="143">
        <v>2476615.04</v>
      </c>
      <c r="I104" s="314"/>
      <c r="J104" s="307"/>
      <c r="K104" s="307"/>
      <c r="L104" s="301"/>
    </row>
    <row r="105" spans="1:18" ht="26.1" customHeight="1">
      <c r="A105" s="311"/>
      <c r="B105" s="90" t="s">
        <v>177</v>
      </c>
      <c r="C105" s="90" t="s">
        <v>178</v>
      </c>
      <c r="D105" s="90" t="s">
        <v>183</v>
      </c>
      <c r="E105" s="86">
        <v>203016</v>
      </c>
      <c r="F105" s="86" t="s">
        <v>188</v>
      </c>
      <c r="G105" s="143">
        <v>1191870.98</v>
      </c>
      <c r="H105" s="143">
        <v>1191870.98</v>
      </c>
      <c r="I105" s="314"/>
      <c r="J105" s="315"/>
      <c r="K105" s="315"/>
      <c r="L105" s="316"/>
    </row>
    <row r="106" spans="1:18" ht="26.1" customHeight="1">
      <c r="A106" s="311"/>
      <c r="B106" s="90" t="s">
        <v>177</v>
      </c>
      <c r="C106" s="90" t="s">
        <v>178</v>
      </c>
      <c r="D106" s="90" t="s">
        <v>180</v>
      </c>
      <c r="E106" s="86">
        <v>203016</v>
      </c>
      <c r="F106" s="86" t="s">
        <v>189</v>
      </c>
      <c r="G106" s="143">
        <v>164400</v>
      </c>
      <c r="H106" s="143">
        <v>164400</v>
      </c>
      <c r="I106" s="314"/>
      <c r="J106" s="315"/>
      <c r="K106" s="315"/>
      <c r="L106" s="316"/>
    </row>
    <row r="107" spans="1:18" ht="26.1" customHeight="1">
      <c r="B107" s="90" t="s">
        <v>182</v>
      </c>
      <c r="C107" s="90" t="s">
        <v>183</v>
      </c>
      <c r="D107" s="90" t="s">
        <v>169</v>
      </c>
      <c r="E107" s="86">
        <v>203016</v>
      </c>
      <c r="F107" s="86" t="s">
        <v>190</v>
      </c>
      <c r="G107" s="143">
        <v>1857461.28</v>
      </c>
      <c r="H107" s="143">
        <v>1857461.28</v>
      </c>
      <c r="I107" s="314"/>
      <c r="J107" s="317"/>
      <c r="K107" s="317"/>
    </row>
    <row r="108" spans="1:18" ht="27" customHeight="1">
      <c r="A108" s="291"/>
      <c r="B108" s="90">
        <v>205</v>
      </c>
      <c r="C108" s="90" t="s">
        <v>183</v>
      </c>
      <c r="D108" s="90" t="s">
        <v>180</v>
      </c>
      <c r="E108" s="90">
        <v>203018</v>
      </c>
      <c r="F108" s="86" t="s">
        <v>185</v>
      </c>
      <c r="G108" s="109">
        <v>874000</v>
      </c>
      <c r="H108" s="109">
        <v>0</v>
      </c>
      <c r="I108" s="109">
        <v>874000</v>
      </c>
      <c r="J108" s="303"/>
      <c r="K108" s="303"/>
      <c r="L108" s="304"/>
    </row>
    <row r="109" spans="1:18" ht="27" customHeight="1">
      <c r="A109" s="291"/>
      <c r="B109" s="90">
        <v>205</v>
      </c>
      <c r="C109" s="90" t="s">
        <v>183</v>
      </c>
      <c r="D109" s="90" t="s">
        <v>191</v>
      </c>
      <c r="E109" s="90">
        <v>203018</v>
      </c>
      <c r="F109" s="86" t="s">
        <v>212</v>
      </c>
      <c r="G109" s="109">
        <v>92104845.280000001</v>
      </c>
      <c r="H109" s="109">
        <v>91604845.280000001</v>
      </c>
      <c r="I109" s="109">
        <v>500000</v>
      </c>
      <c r="J109" s="303"/>
      <c r="K109" s="303"/>
      <c r="L109" s="304"/>
    </row>
    <row r="110" spans="1:18" ht="27" customHeight="1">
      <c r="A110" s="291"/>
      <c r="B110" s="90" t="s">
        <v>171</v>
      </c>
      <c r="C110" s="90" t="s">
        <v>172</v>
      </c>
      <c r="D110" s="90" t="s">
        <v>183</v>
      </c>
      <c r="E110" s="90">
        <v>203018</v>
      </c>
      <c r="F110" s="86" t="s">
        <v>186</v>
      </c>
      <c r="G110" s="109">
        <v>5866911.0899999999</v>
      </c>
      <c r="H110" s="109">
        <v>5866911.0899999999</v>
      </c>
      <c r="I110" s="109"/>
      <c r="J110" s="303"/>
      <c r="K110" s="303"/>
      <c r="L110" s="304"/>
    </row>
    <row r="111" spans="1:18" ht="27" customHeight="1">
      <c r="A111" s="291"/>
      <c r="B111" s="90" t="s">
        <v>171</v>
      </c>
      <c r="C111" s="90" t="s">
        <v>172</v>
      </c>
      <c r="D111" s="90" t="s">
        <v>172</v>
      </c>
      <c r="E111" s="90">
        <v>203018</v>
      </c>
      <c r="F111" s="86" t="s">
        <v>187</v>
      </c>
      <c r="G111" s="109">
        <v>12744293.470000001</v>
      </c>
      <c r="H111" s="109">
        <v>12744293.470000001</v>
      </c>
      <c r="I111" s="109"/>
      <c r="J111" s="303"/>
      <c r="K111" s="303"/>
      <c r="L111" s="304"/>
    </row>
    <row r="112" spans="1:18" ht="27" customHeight="1">
      <c r="A112" s="291"/>
      <c r="B112" s="90">
        <v>210</v>
      </c>
      <c r="C112" s="90" t="s">
        <v>178</v>
      </c>
      <c r="D112" s="90" t="s">
        <v>183</v>
      </c>
      <c r="E112" s="90">
        <v>203018</v>
      </c>
      <c r="F112" s="86" t="s">
        <v>188</v>
      </c>
      <c r="G112" s="109">
        <v>6133191.2300000004</v>
      </c>
      <c r="H112" s="109">
        <v>6133191.2300000004</v>
      </c>
      <c r="I112" s="109"/>
      <c r="J112" s="303"/>
      <c r="K112" s="303"/>
      <c r="L112" s="304"/>
    </row>
    <row r="113" spans="1:12" ht="27" customHeight="1">
      <c r="A113" s="291"/>
      <c r="B113" s="90">
        <v>210</v>
      </c>
      <c r="C113" s="90" t="s">
        <v>178</v>
      </c>
      <c r="D113" s="90" t="s">
        <v>180</v>
      </c>
      <c r="E113" s="90">
        <v>203018</v>
      </c>
      <c r="F113" s="86" t="s">
        <v>189</v>
      </c>
      <c r="G113" s="109">
        <v>596400</v>
      </c>
      <c r="H113" s="109">
        <v>596400</v>
      </c>
      <c r="I113" s="109"/>
      <c r="J113" s="303"/>
      <c r="K113" s="303"/>
      <c r="L113" s="304"/>
    </row>
    <row r="114" spans="1:12" ht="27" customHeight="1">
      <c r="A114" s="291"/>
      <c r="B114" s="90" t="s">
        <v>182</v>
      </c>
      <c r="C114" s="90" t="s">
        <v>183</v>
      </c>
      <c r="D114" s="90" t="s">
        <v>169</v>
      </c>
      <c r="E114" s="90">
        <v>203018</v>
      </c>
      <c r="F114" s="86" t="s">
        <v>190</v>
      </c>
      <c r="G114" s="109">
        <v>9558220.0999999996</v>
      </c>
      <c r="H114" s="109">
        <v>9558220.0999999996</v>
      </c>
      <c r="I114" s="109"/>
      <c r="J114" s="303"/>
      <c r="K114" s="303"/>
      <c r="L114" s="304"/>
    </row>
    <row r="115" spans="1:12" ht="27" customHeight="1">
      <c r="A115" s="291"/>
      <c r="B115" s="312" t="s">
        <v>168</v>
      </c>
      <c r="C115" s="312" t="s">
        <v>183</v>
      </c>
      <c r="D115" s="312" t="s">
        <v>180</v>
      </c>
      <c r="E115" s="312" t="s">
        <v>150</v>
      </c>
      <c r="F115" s="313" t="s">
        <v>217</v>
      </c>
      <c r="G115" s="112">
        <v>10622913.109999999</v>
      </c>
      <c r="H115" s="104">
        <v>8199913.1100000003</v>
      </c>
      <c r="I115" s="104">
        <v>2423000</v>
      </c>
      <c r="J115" s="303"/>
      <c r="K115" s="303"/>
      <c r="L115" s="304"/>
    </row>
    <row r="116" spans="1:12" ht="27" customHeight="1">
      <c r="A116" s="291"/>
      <c r="B116" s="312" t="s">
        <v>171</v>
      </c>
      <c r="C116" s="312" t="s">
        <v>172</v>
      </c>
      <c r="D116" s="312" t="s">
        <v>183</v>
      </c>
      <c r="E116" s="312" t="s">
        <v>150</v>
      </c>
      <c r="F116" s="313" t="s">
        <v>193</v>
      </c>
      <c r="G116" s="112">
        <v>1076052.28</v>
      </c>
      <c r="H116" s="104">
        <v>1076052.28</v>
      </c>
      <c r="I116" s="104"/>
      <c r="J116" s="303"/>
      <c r="K116" s="303"/>
      <c r="L116" s="304"/>
    </row>
    <row r="117" spans="1:12" ht="27" customHeight="1">
      <c r="A117" s="291"/>
      <c r="B117" s="312" t="s">
        <v>171</v>
      </c>
      <c r="C117" s="312" t="s">
        <v>172</v>
      </c>
      <c r="D117" s="312" t="s">
        <v>172</v>
      </c>
      <c r="E117" s="312" t="s">
        <v>150</v>
      </c>
      <c r="F117" s="313" t="s">
        <v>174</v>
      </c>
      <c r="G117" s="112">
        <v>1129544.69</v>
      </c>
      <c r="H117" s="104">
        <v>1129544.69</v>
      </c>
      <c r="I117" s="104"/>
      <c r="J117" s="303"/>
      <c r="K117" s="303"/>
      <c r="L117" s="304"/>
    </row>
    <row r="118" spans="1:12" ht="27" customHeight="1">
      <c r="A118" s="291"/>
      <c r="B118" s="312" t="s">
        <v>177</v>
      </c>
      <c r="C118" s="312" t="s">
        <v>178</v>
      </c>
      <c r="D118" s="312" t="s">
        <v>183</v>
      </c>
      <c r="E118" s="312" t="s">
        <v>150</v>
      </c>
      <c r="F118" s="313" t="s">
        <v>194</v>
      </c>
      <c r="G118" s="112">
        <v>543593.38</v>
      </c>
      <c r="H118" s="104">
        <v>543593.38</v>
      </c>
      <c r="I118" s="104"/>
      <c r="J118" s="303"/>
      <c r="K118" s="303"/>
      <c r="L118" s="304"/>
    </row>
    <row r="119" spans="1:12" ht="27" customHeight="1">
      <c r="A119" s="291"/>
      <c r="B119" s="312" t="s">
        <v>177</v>
      </c>
      <c r="C119" s="312" t="s">
        <v>178</v>
      </c>
      <c r="D119" s="312" t="s">
        <v>180</v>
      </c>
      <c r="E119" s="312" t="s">
        <v>150</v>
      </c>
      <c r="F119" s="313" t="s">
        <v>181</v>
      </c>
      <c r="G119" s="112">
        <v>62400</v>
      </c>
      <c r="H119" s="104">
        <v>62400</v>
      </c>
      <c r="I119" s="104"/>
      <c r="J119" s="303"/>
      <c r="K119" s="303"/>
      <c r="L119" s="304"/>
    </row>
    <row r="120" spans="1:12" ht="27" customHeight="1">
      <c r="A120" s="291"/>
      <c r="B120" s="312" t="s">
        <v>182</v>
      </c>
      <c r="C120" s="312" t="s">
        <v>183</v>
      </c>
      <c r="D120" s="312" t="s">
        <v>169</v>
      </c>
      <c r="E120" s="312" t="s">
        <v>150</v>
      </c>
      <c r="F120" s="313" t="s">
        <v>184</v>
      </c>
      <c r="G120" s="112">
        <v>847158.52</v>
      </c>
      <c r="H120" s="104">
        <v>847158.52</v>
      </c>
      <c r="I120" s="104"/>
      <c r="J120" s="303"/>
      <c r="K120" s="303"/>
      <c r="L120" s="304"/>
    </row>
    <row r="121" spans="1:12" ht="27" customHeight="1">
      <c r="A121" s="291"/>
      <c r="B121" s="78"/>
      <c r="C121" s="78"/>
      <c r="D121" s="78"/>
      <c r="E121" s="78"/>
      <c r="F121" s="78"/>
      <c r="G121" s="309"/>
      <c r="H121" s="309"/>
      <c r="I121" s="309"/>
      <c r="J121" s="303"/>
      <c r="K121" s="303"/>
      <c r="L121" s="304"/>
    </row>
    <row r="122" spans="1:12" ht="27" customHeight="1">
      <c r="A122" s="291"/>
      <c r="B122" s="78"/>
      <c r="C122" s="78"/>
      <c r="D122" s="78"/>
      <c r="E122" s="78"/>
      <c r="F122" s="78"/>
      <c r="G122" s="309"/>
      <c r="H122" s="309"/>
      <c r="I122" s="309"/>
      <c r="J122" s="303"/>
      <c r="K122" s="303"/>
      <c r="L122" s="304"/>
    </row>
    <row r="123" spans="1:12" ht="27" customHeight="1">
      <c r="A123" s="291"/>
      <c r="B123" s="78"/>
      <c r="C123" s="78"/>
      <c r="D123" s="78"/>
      <c r="E123" s="78"/>
      <c r="F123" s="78"/>
      <c r="G123" s="309"/>
      <c r="H123" s="309"/>
      <c r="I123" s="309"/>
      <c r="J123" s="303"/>
      <c r="K123" s="303"/>
      <c r="L123" s="304"/>
    </row>
    <row r="124" spans="1:12" ht="27" customHeight="1">
      <c r="A124" s="291"/>
      <c r="B124" s="78"/>
      <c r="C124" s="78"/>
      <c r="D124" s="78"/>
      <c r="E124" s="78"/>
      <c r="F124" s="78"/>
      <c r="G124" s="309"/>
      <c r="H124" s="309"/>
      <c r="I124" s="309"/>
      <c r="J124" s="303"/>
      <c r="K124" s="303"/>
      <c r="L124" s="304"/>
    </row>
    <row r="125" spans="1:12" ht="27" customHeight="1">
      <c r="A125" s="291"/>
      <c r="B125" s="78"/>
      <c r="C125" s="78"/>
      <c r="D125" s="78"/>
      <c r="E125" s="78"/>
      <c r="F125" s="78"/>
      <c r="G125" s="309"/>
      <c r="H125" s="309"/>
      <c r="I125" s="309"/>
      <c r="J125" s="303"/>
      <c r="K125" s="303"/>
      <c r="L125" s="304"/>
    </row>
    <row r="126" spans="1:12" ht="27" customHeight="1">
      <c r="A126" s="290"/>
      <c r="B126" s="86"/>
      <c r="C126" s="86"/>
      <c r="D126" s="86"/>
      <c r="E126" s="86"/>
      <c r="F126" s="86" t="s">
        <v>24</v>
      </c>
      <c r="G126" s="109"/>
      <c r="H126" s="109"/>
      <c r="I126" s="109"/>
      <c r="J126" s="307"/>
      <c r="K126" s="307"/>
      <c r="L126" s="301"/>
    </row>
    <row r="127" spans="1:12" ht="27" customHeight="1">
      <c r="A127" s="290"/>
      <c r="B127" s="86"/>
      <c r="C127" s="86"/>
      <c r="D127" s="86"/>
      <c r="E127" s="86"/>
      <c r="F127" s="86" t="s">
        <v>24</v>
      </c>
      <c r="G127" s="109"/>
      <c r="H127" s="109"/>
      <c r="I127" s="109"/>
      <c r="J127" s="307"/>
      <c r="K127" s="307"/>
      <c r="L127" s="301"/>
    </row>
    <row r="128" spans="1:12" ht="27" customHeight="1">
      <c r="A128" s="290"/>
      <c r="B128" s="86"/>
      <c r="C128" s="86"/>
      <c r="D128" s="86"/>
      <c r="E128" s="86"/>
      <c r="F128" s="86"/>
      <c r="G128" s="109"/>
      <c r="H128" s="109"/>
      <c r="I128" s="109"/>
      <c r="J128" s="307"/>
      <c r="K128" s="307"/>
      <c r="L128" s="302"/>
    </row>
    <row r="129" spans="1:12" ht="9.75" customHeight="1">
      <c r="A129" s="311"/>
      <c r="B129" s="94"/>
      <c r="C129" s="94"/>
      <c r="D129" s="94"/>
      <c r="E129" s="94"/>
      <c r="F129" s="93"/>
      <c r="G129" s="93"/>
      <c r="H129" s="93"/>
      <c r="I129" s="93"/>
      <c r="J129" s="321"/>
      <c r="K129" s="321"/>
      <c r="L129" s="322"/>
    </row>
  </sheetData>
  <mergeCells count="12">
    <mergeCell ref="B2:K2"/>
    <mergeCell ref="B3:F3"/>
    <mergeCell ref="B4:F4"/>
    <mergeCell ref="B5:D5"/>
    <mergeCell ref="A8:A14"/>
    <mergeCell ref="E5:E6"/>
    <mergeCell ref="F5:F6"/>
    <mergeCell ref="G4:G6"/>
    <mergeCell ref="H4:H6"/>
    <mergeCell ref="I4:I6"/>
    <mergeCell ref="J4:J6"/>
    <mergeCell ref="K4:K6"/>
  </mergeCells>
  <phoneticPr fontId="52" type="noConversion"/>
  <printOptions horizontalCentered="1"/>
  <pageMargins left="0.59027777777777801" right="0.59027777777777801" top="1.37777777777778" bottom="0.98402777777777795" header="0" footer="0"/>
  <pageSetup paperSize="9" scale="73"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K1" sqref="K1"/>
    </sheetView>
  </sheetViews>
  <sheetFormatPr defaultColWidth="9" defaultRowHeight="13.5"/>
  <sheetData>
    <row r="1" spans="2:11" s="30" customFormat="1" ht="23.1" customHeight="1">
      <c r="B1" s="404" t="s">
        <v>454</v>
      </c>
      <c r="C1" s="405"/>
      <c r="D1" s="405"/>
      <c r="E1" s="405"/>
      <c r="F1" s="405"/>
      <c r="G1" s="405"/>
      <c r="H1" s="405"/>
      <c r="I1" s="405"/>
      <c r="J1" s="406"/>
      <c r="K1" s="30" t="s">
        <v>793</v>
      </c>
    </row>
    <row r="2" spans="2:11" s="30" customFormat="1" ht="23.1" customHeight="1">
      <c r="B2" s="436" t="s">
        <v>769</v>
      </c>
      <c r="C2" s="436"/>
      <c r="D2" s="436"/>
      <c r="E2" s="436"/>
      <c r="F2" s="436"/>
      <c r="G2" s="436"/>
      <c r="H2" s="436"/>
      <c r="I2" s="436"/>
      <c r="J2" s="436"/>
    </row>
    <row r="3" spans="2:11" s="30" customFormat="1" ht="23.1" customHeight="1">
      <c r="B3" s="12" t="s">
        <v>456</v>
      </c>
      <c r="C3" s="408" t="s">
        <v>794</v>
      </c>
      <c r="D3" s="408"/>
      <c r="E3" s="408"/>
      <c r="F3" s="408"/>
      <c r="G3" s="408"/>
      <c r="H3" s="408"/>
      <c r="I3" s="408"/>
      <c r="J3" s="408"/>
    </row>
    <row r="4" spans="2:11" s="30" customFormat="1" ht="23.1" customHeight="1">
      <c r="B4" s="25" t="s">
        <v>523</v>
      </c>
      <c r="C4" s="408" t="s">
        <v>771</v>
      </c>
      <c r="D4" s="408"/>
      <c r="E4" s="408"/>
      <c r="F4" s="408"/>
      <c r="G4" s="408"/>
      <c r="H4" s="408"/>
      <c r="I4" s="408"/>
      <c r="J4" s="408"/>
    </row>
    <row r="5" spans="2:11" s="30" customFormat="1" ht="63.75" customHeight="1">
      <c r="B5" s="391" t="s">
        <v>459</v>
      </c>
      <c r="C5" s="401" t="s">
        <v>460</v>
      </c>
      <c r="D5" s="401"/>
      <c r="E5" s="401"/>
      <c r="F5" s="403">
        <v>112</v>
      </c>
      <c r="G5" s="403"/>
      <c r="H5" s="403"/>
      <c r="I5" s="403"/>
      <c r="J5" s="403"/>
    </row>
    <row r="6" spans="2:11" s="30" customFormat="1" ht="23.1" customHeight="1">
      <c r="B6" s="392"/>
      <c r="C6" s="401" t="s">
        <v>461</v>
      </c>
      <c r="D6" s="401"/>
      <c r="E6" s="401"/>
      <c r="F6" s="403">
        <v>112</v>
      </c>
      <c r="G6" s="403"/>
      <c r="H6" s="403"/>
      <c r="I6" s="403"/>
      <c r="J6" s="403"/>
    </row>
    <row r="7" spans="2:11" s="30" customFormat="1" ht="23.1" customHeight="1">
      <c r="B7" s="392"/>
      <c r="C7" s="401" t="s">
        <v>462</v>
      </c>
      <c r="D7" s="401"/>
      <c r="E7" s="401"/>
      <c r="F7" s="403" t="s">
        <v>4</v>
      </c>
      <c r="G7" s="403"/>
      <c r="H7" s="403"/>
      <c r="I7" s="403"/>
      <c r="J7" s="403"/>
    </row>
    <row r="8" spans="2:11" s="30" customFormat="1" ht="23.1" customHeight="1">
      <c r="B8" s="26" t="s">
        <v>463</v>
      </c>
      <c r="C8" s="395" t="s">
        <v>772</v>
      </c>
      <c r="D8" s="395"/>
      <c r="E8" s="395"/>
      <c r="F8" s="395"/>
      <c r="G8" s="395"/>
      <c r="H8" s="395"/>
      <c r="I8" s="395"/>
      <c r="J8" s="395"/>
    </row>
    <row r="9" spans="2:11" s="30" customFormat="1" ht="23.1" customHeight="1">
      <c r="B9" s="392" t="s">
        <v>465</v>
      </c>
      <c r="C9" s="27" t="s">
        <v>466</v>
      </c>
      <c r="D9" s="27" t="s">
        <v>467</v>
      </c>
      <c r="E9" s="394" t="s">
        <v>468</v>
      </c>
      <c r="F9" s="394"/>
      <c r="G9" s="394" t="s">
        <v>469</v>
      </c>
      <c r="H9" s="394"/>
      <c r="I9" s="394"/>
      <c r="J9" s="394"/>
    </row>
    <row r="10" spans="2:11" s="30" customFormat="1" ht="23.1" customHeight="1">
      <c r="B10" s="392"/>
      <c r="C10" s="392" t="s">
        <v>773</v>
      </c>
      <c r="D10" s="483" t="s">
        <v>471</v>
      </c>
      <c r="E10" s="481" t="s">
        <v>787</v>
      </c>
      <c r="F10" s="482"/>
      <c r="G10" s="481" t="s">
        <v>795</v>
      </c>
      <c r="H10" s="520"/>
      <c r="I10" s="520"/>
      <c r="J10" s="482"/>
    </row>
    <row r="11" spans="2:11" s="30" customFormat="1" ht="23.1" customHeight="1">
      <c r="B11" s="392"/>
      <c r="C11" s="392"/>
      <c r="D11" s="483"/>
      <c r="E11" s="481" t="s">
        <v>589</v>
      </c>
      <c r="F11" s="482"/>
      <c r="G11" s="481" t="s">
        <v>621</v>
      </c>
      <c r="H11" s="520"/>
      <c r="I11" s="520"/>
      <c r="J11" s="482"/>
    </row>
    <row r="12" spans="2:11" s="30" customFormat="1" ht="23.1" customHeight="1">
      <c r="B12" s="392"/>
      <c r="C12" s="392"/>
      <c r="D12" s="394"/>
      <c r="E12" s="511"/>
      <c r="F12" s="511"/>
      <c r="G12" s="511"/>
      <c r="H12" s="511"/>
      <c r="I12" s="511"/>
      <c r="J12" s="511"/>
    </row>
    <row r="13" spans="2:11" s="30" customFormat="1" ht="23.1" customHeight="1">
      <c r="B13" s="392"/>
      <c r="C13" s="392"/>
      <c r="D13" s="393" t="s">
        <v>474</v>
      </c>
      <c r="E13" s="513" t="s">
        <v>789</v>
      </c>
      <c r="F13" s="514"/>
      <c r="G13" s="513" t="s">
        <v>495</v>
      </c>
      <c r="H13" s="519"/>
      <c r="I13" s="519"/>
      <c r="J13" s="514"/>
    </row>
    <row r="14" spans="2:11" s="30" customFormat="1" ht="23.1" customHeight="1">
      <c r="B14" s="392"/>
      <c r="C14" s="392"/>
      <c r="D14" s="483"/>
      <c r="E14" s="513" t="s">
        <v>777</v>
      </c>
      <c r="F14" s="514"/>
      <c r="G14" s="513" t="s">
        <v>495</v>
      </c>
      <c r="H14" s="519"/>
      <c r="I14" s="519"/>
      <c r="J14" s="514"/>
    </row>
    <row r="15" spans="2:11" s="30" customFormat="1" ht="23.1" customHeight="1">
      <c r="B15" s="392"/>
      <c r="C15" s="392"/>
      <c r="D15" s="394"/>
      <c r="E15" s="511"/>
      <c r="F15" s="511"/>
      <c r="G15" s="511"/>
      <c r="H15" s="511"/>
      <c r="I15" s="511"/>
      <c r="J15" s="511"/>
    </row>
    <row r="16" spans="2:11" s="30" customFormat="1" ht="23.1" customHeight="1">
      <c r="B16" s="392"/>
      <c r="C16" s="392"/>
      <c r="D16" s="483" t="s">
        <v>479</v>
      </c>
      <c r="E16" s="513" t="s">
        <v>790</v>
      </c>
      <c r="F16" s="514"/>
      <c r="G16" s="513" t="s">
        <v>791</v>
      </c>
      <c r="H16" s="519"/>
      <c r="I16" s="519"/>
      <c r="J16" s="514"/>
    </row>
    <row r="17" spans="1:10" s="30" customFormat="1" ht="23.1" customHeight="1">
      <c r="B17" s="392"/>
      <c r="C17" s="392"/>
      <c r="D17" s="483"/>
      <c r="E17" s="513"/>
      <c r="F17" s="514"/>
      <c r="G17" s="513"/>
      <c r="H17" s="519"/>
      <c r="I17" s="519"/>
      <c r="J17" s="514"/>
    </row>
    <row r="18" spans="1:10" s="30" customFormat="1" ht="23.1" customHeight="1">
      <c r="B18" s="392"/>
      <c r="C18" s="392"/>
      <c r="D18" s="394"/>
      <c r="E18" s="511"/>
      <c r="F18" s="511"/>
      <c r="G18" s="512"/>
      <c r="H18" s="512"/>
      <c r="I18" s="512"/>
      <c r="J18" s="512"/>
    </row>
    <row r="19" spans="1:10" s="30" customFormat="1" ht="23.1" customHeight="1">
      <c r="B19" s="392"/>
      <c r="C19" s="392" t="s">
        <v>778</v>
      </c>
      <c r="D19" s="483" t="s">
        <v>779</v>
      </c>
      <c r="E19" s="513" t="s">
        <v>780</v>
      </c>
      <c r="F19" s="514"/>
      <c r="G19" s="515" t="s">
        <v>796</v>
      </c>
      <c r="H19" s="515"/>
      <c r="I19" s="515"/>
      <c r="J19" s="515"/>
    </row>
    <row r="20" spans="1:10" s="30" customFormat="1" ht="23.1" customHeight="1">
      <c r="B20" s="392"/>
      <c r="C20" s="392"/>
      <c r="D20" s="483"/>
      <c r="E20" s="513"/>
      <c r="F20" s="514"/>
      <c r="G20" s="516"/>
      <c r="H20" s="517"/>
      <c r="I20" s="517"/>
      <c r="J20" s="518"/>
    </row>
    <row r="21" spans="1:10" s="30" customFormat="1" ht="23.1" customHeight="1">
      <c r="B21" s="392"/>
      <c r="C21" s="392"/>
      <c r="D21" s="394"/>
      <c r="E21" s="511"/>
      <c r="F21" s="511"/>
      <c r="G21" s="511"/>
      <c r="H21" s="511"/>
      <c r="I21" s="511"/>
      <c r="J21" s="511"/>
    </row>
    <row r="22" spans="1:10" s="30" customFormat="1" ht="23.1" customHeight="1">
      <c r="B22" s="392"/>
      <c r="C22" s="504" t="s">
        <v>782</v>
      </c>
      <c r="D22" s="506" t="s">
        <v>486</v>
      </c>
      <c r="E22" s="512" t="s">
        <v>783</v>
      </c>
      <c r="F22" s="508"/>
      <c r="G22" s="512" t="s">
        <v>784</v>
      </c>
      <c r="H22" s="512"/>
      <c r="I22" s="512"/>
      <c r="J22" s="512"/>
    </row>
    <row r="23" spans="1:10" s="30" customFormat="1" ht="23.1" customHeight="1">
      <c r="B23" s="392"/>
      <c r="C23" s="505"/>
      <c r="D23" s="507"/>
      <c r="E23" s="508"/>
      <c r="F23" s="509"/>
      <c r="G23" s="508"/>
      <c r="H23" s="509"/>
      <c r="I23" s="509"/>
      <c r="J23" s="510"/>
    </row>
    <row r="24" spans="1:10" s="30" customFormat="1" ht="23.1" customHeight="1">
      <c r="B24" s="392"/>
      <c r="C24" s="505"/>
      <c r="D24" s="506" t="s">
        <v>510</v>
      </c>
      <c r="E24" s="508"/>
      <c r="F24" s="509"/>
      <c r="G24" s="508"/>
      <c r="H24" s="509"/>
      <c r="I24" s="509"/>
      <c r="J24" s="510"/>
    </row>
    <row r="25" spans="1:10" s="30" customFormat="1" ht="23.1" customHeight="1">
      <c r="B25" s="392"/>
      <c r="C25" s="505"/>
      <c r="D25" s="507"/>
      <c r="E25" s="508"/>
      <c r="F25" s="509"/>
      <c r="G25" s="508"/>
      <c r="H25" s="509"/>
      <c r="I25" s="509"/>
      <c r="J25" s="510"/>
    </row>
    <row r="26" spans="1:10" s="30" customFormat="1" ht="23.1" customHeight="1">
      <c r="B26" s="392"/>
      <c r="C26" s="505"/>
      <c r="D26" s="506" t="s">
        <v>512</v>
      </c>
      <c r="E26" s="508"/>
      <c r="F26" s="509"/>
      <c r="G26" s="508"/>
      <c r="H26" s="509"/>
      <c r="I26" s="509"/>
      <c r="J26" s="510"/>
    </row>
    <row r="27" spans="1:10" s="1" customFormat="1">
      <c r="A27"/>
      <c r="B27" s="392"/>
      <c r="C27" s="505"/>
      <c r="D27" s="507"/>
      <c r="E27" s="508"/>
      <c r="F27" s="509"/>
      <c r="G27" s="508"/>
      <c r="H27" s="509"/>
      <c r="I27" s="509"/>
      <c r="J27" s="510"/>
    </row>
    <row r="28" spans="1:10" s="1" customFormat="1" ht="24">
      <c r="A28"/>
      <c r="B28" s="392"/>
      <c r="C28" s="505"/>
      <c r="D28" s="26" t="s">
        <v>489</v>
      </c>
      <c r="E28" s="508" t="s">
        <v>490</v>
      </c>
      <c r="F28" s="509"/>
      <c r="G28" s="508" t="s">
        <v>491</v>
      </c>
      <c r="H28" s="509"/>
      <c r="I28" s="509"/>
      <c r="J28" s="510"/>
    </row>
    <row r="29" spans="1:10" s="1" customFormat="1" ht="24">
      <c r="A29"/>
      <c r="B29" s="392"/>
      <c r="C29" s="14" t="s">
        <v>492</v>
      </c>
      <c r="D29" s="29" t="s">
        <v>493</v>
      </c>
      <c r="E29" s="511" t="s">
        <v>494</v>
      </c>
      <c r="F29" s="511"/>
      <c r="G29" s="511" t="s">
        <v>495</v>
      </c>
      <c r="H29" s="511"/>
      <c r="I29" s="511"/>
      <c r="J29" s="511"/>
    </row>
  </sheetData>
  <mergeCells count="65">
    <mergeCell ref="B1:J1"/>
    <mergeCell ref="B2:J2"/>
    <mergeCell ref="C3:J3"/>
    <mergeCell ref="C4:J4"/>
    <mergeCell ref="C5:E5"/>
    <mergeCell ref="F5:J5"/>
    <mergeCell ref="B5:B7"/>
    <mergeCell ref="C6:E6"/>
    <mergeCell ref="F6:J6"/>
    <mergeCell ref="C7:E7"/>
    <mergeCell ref="F7:J7"/>
    <mergeCell ref="C8:J8"/>
    <mergeCell ref="E9:F9"/>
    <mergeCell ref="G9:J9"/>
    <mergeCell ref="E10:F10"/>
    <mergeCell ref="G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E28:F28"/>
    <mergeCell ref="G28:J28"/>
    <mergeCell ref="E29:F29"/>
    <mergeCell ref="G29:J29"/>
    <mergeCell ref="B9:B29"/>
    <mergeCell ref="C10:C18"/>
    <mergeCell ref="C19:C21"/>
    <mergeCell ref="C22:C28"/>
    <mergeCell ref="D10:D12"/>
    <mergeCell ref="D13:D15"/>
    <mergeCell ref="D16:D18"/>
    <mergeCell ref="D19:D21"/>
    <mergeCell ref="D22:D23"/>
    <mergeCell ref="D24:D25"/>
    <mergeCell ref="D26:D27"/>
  </mergeCells>
  <phoneticPr fontId="52" type="noConversion"/>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workbookViewId="0">
      <selection activeCell="K1" sqref="K1"/>
    </sheetView>
  </sheetViews>
  <sheetFormatPr defaultColWidth="9" defaultRowHeight="13.5"/>
  <cols>
    <col min="2" max="2" width="12.375" customWidth="1"/>
  </cols>
  <sheetData>
    <row r="1" spans="2:11" ht="30" customHeight="1">
      <c r="B1" s="404" t="s">
        <v>454</v>
      </c>
      <c r="C1" s="405"/>
      <c r="D1" s="405"/>
      <c r="E1" s="405"/>
      <c r="F1" s="405"/>
      <c r="G1" s="405"/>
      <c r="H1" s="405"/>
      <c r="I1" s="405"/>
      <c r="J1" s="406"/>
      <c r="K1" t="s">
        <v>797</v>
      </c>
    </row>
    <row r="2" spans="2:11" ht="24.95" customHeight="1">
      <c r="B2" s="12" t="s">
        <v>456</v>
      </c>
      <c r="C2" s="408" t="s">
        <v>522</v>
      </c>
      <c r="D2" s="408"/>
      <c r="E2" s="408"/>
      <c r="F2" s="408"/>
      <c r="G2" s="408"/>
      <c r="H2" s="408"/>
      <c r="I2" s="408"/>
      <c r="J2" s="408"/>
    </row>
    <row r="3" spans="2:11" ht="24.95" customHeight="1">
      <c r="B3" s="25" t="s">
        <v>523</v>
      </c>
      <c r="C3" s="408" t="s">
        <v>771</v>
      </c>
      <c r="D3" s="408"/>
      <c r="E3" s="408"/>
      <c r="F3" s="408"/>
      <c r="G3" s="408"/>
      <c r="H3" s="408"/>
      <c r="I3" s="408"/>
      <c r="J3" s="408"/>
    </row>
    <row r="4" spans="2:11" ht="24.95" customHeight="1">
      <c r="B4" s="391" t="s">
        <v>459</v>
      </c>
      <c r="C4" s="401" t="s">
        <v>460</v>
      </c>
      <c r="D4" s="401"/>
      <c r="E4" s="401"/>
      <c r="F4" s="403">
        <v>50</v>
      </c>
      <c r="G4" s="403"/>
      <c r="H4" s="403"/>
      <c r="I4" s="403"/>
      <c r="J4" s="403"/>
    </row>
    <row r="5" spans="2:11" ht="24.95" customHeight="1">
      <c r="B5" s="392"/>
      <c r="C5" s="401" t="s">
        <v>461</v>
      </c>
      <c r="D5" s="401"/>
      <c r="E5" s="401"/>
      <c r="F5" s="403">
        <v>50</v>
      </c>
      <c r="G5" s="403"/>
      <c r="H5" s="403"/>
      <c r="I5" s="403"/>
      <c r="J5" s="403"/>
    </row>
    <row r="6" spans="2:11" ht="24.95" customHeight="1">
      <c r="B6" s="26" t="s">
        <v>463</v>
      </c>
      <c r="C6" s="395" t="s">
        <v>584</v>
      </c>
      <c r="D6" s="395"/>
      <c r="E6" s="395"/>
      <c r="F6" s="395"/>
      <c r="G6" s="395"/>
      <c r="H6" s="395"/>
      <c r="I6" s="395"/>
      <c r="J6" s="395"/>
    </row>
    <row r="7" spans="2:11" ht="24.95" customHeight="1">
      <c r="B7" s="392" t="s">
        <v>465</v>
      </c>
      <c r="C7" s="27" t="s">
        <v>466</v>
      </c>
      <c r="D7" s="27" t="s">
        <v>467</v>
      </c>
      <c r="E7" s="432" t="s">
        <v>468</v>
      </c>
      <c r="F7" s="432"/>
      <c r="G7" s="432" t="s">
        <v>469</v>
      </c>
      <c r="H7" s="432"/>
      <c r="I7" s="432"/>
      <c r="J7" s="432"/>
    </row>
    <row r="8" spans="2:11" ht="24.95" customHeight="1">
      <c r="B8" s="392"/>
      <c r="C8" s="392" t="s">
        <v>773</v>
      </c>
      <c r="D8" s="483" t="s">
        <v>471</v>
      </c>
      <c r="E8" s="433" t="s">
        <v>585</v>
      </c>
      <c r="F8" s="434"/>
      <c r="G8" s="433" t="s">
        <v>586</v>
      </c>
      <c r="H8" s="435"/>
      <c r="I8" s="435"/>
      <c r="J8" s="434"/>
    </row>
    <row r="9" spans="2:11" ht="24.95" customHeight="1">
      <c r="B9" s="392"/>
      <c r="C9" s="392"/>
      <c r="D9" s="483"/>
      <c r="E9" s="433" t="s">
        <v>774</v>
      </c>
      <c r="F9" s="434"/>
      <c r="G9" s="433" t="s">
        <v>798</v>
      </c>
      <c r="H9" s="435"/>
      <c r="I9" s="435"/>
      <c r="J9" s="434"/>
    </row>
    <row r="10" spans="2:11" ht="24.95" customHeight="1">
      <c r="B10" s="392"/>
      <c r="C10" s="392"/>
      <c r="D10" s="392" t="s">
        <v>474</v>
      </c>
      <c r="E10" s="429" t="s">
        <v>799</v>
      </c>
      <c r="F10" s="430"/>
      <c r="G10" s="429" t="s">
        <v>586</v>
      </c>
      <c r="H10" s="431"/>
      <c r="I10" s="431"/>
      <c r="J10" s="430"/>
    </row>
    <row r="11" spans="2:11" ht="24.95" customHeight="1">
      <c r="B11" s="392"/>
      <c r="C11" s="392"/>
      <c r="D11" s="392"/>
      <c r="E11" s="429" t="s">
        <v>800</v>
      </c>
      <c r="F11" s="430"/>
      <c r="G11" s="429" t="s">
        <v>586</v>
      </c>
      <c r="H11" s="431"/>
      <c r="I11" s="431"/>
      <c r="J11" s="430"/>
    </row>
    <row r="12" spans="2:11" ht="24.95" customHeight="1">
      <c r="B12" s="392"/>
      <c r="C12" s="392"/>
      <c r="D12" s="14" t="s">
        <v>479</v>
      </c>
      <c r="E12" s="429" t="s">
        <v>801</v>
      </c>
      <c r="F12" s="430"/>
      <c r="G12" s="429" t="s">
        <v>505</v>
      </c>
      <c r="H12" s="431"/>
      <c r="I12" s="431"/>
      <c r="J12" s="430"/>
    </row>
    <row r="13" spans="2:11" ht="24.95" customHeight="1">
      <c r="B13" s="392"/>
      <c r="C13" s="14" t="s">
        <v>778</v>
      </c>
      <c r="D13" s="14" t="s">
        <v>779</v>
      </c>
      <c r="E13" s="429" t="s">
        <v>802</v>
      </c>
      <c r="F13" s="430"/>
      <c r="G13" s="521" t="s">
        <v>803</v>
      </c>
      <c r="H13" s="521"/>
      <c r="I13" s="521"/>
      <c r="J13" s="521"/>
    </row>
    <row r="14" spans="2:11" ht="24.95" customHeight="1">
      <c r="B14" s="392"/>
      <c r="C14" s="28" t="s">
        <v>485</v>
      </c>
      <c r="D14" s="13" t="s">
        <v>489</v>
      </c>
      <c r="E14" s="424" t="s">
        <v>602</v>
      </c>
      <c r="F14" s="423"/>
      <c r="G14" s="424" t="s">
        <v>603</v>
      </c>
      <c r="H14" s="423"/>
      <c r="I14" s="423"/>
      <c r="J14" s="425"/>
    </row>
    <row r="15" spans="2:11" ht="24.95" customHeight="1">
      <c r="B15" s="392"/>
      <c r="C15" s="14" t="s">
        <v>492</v>
      </c>
      <c r="D15" s="29" t="s">
        <v>493</v>
      </c>
      <c r="E15" s="395" t="s">
        <v>494</v>
      </c>
      <c r="F15" s="395"/>
      <c r="G15" s="395" t="s">
        <v>495</v>
      </c>
      <c r="H15" s="395"/>
      <c r="I15" s="395"/>
      <c r="J15" s="395"/>
    </row>
  </sheetData>
  <mergeCells count="31">
    <mergeCell ref="B1:J1"/>
    <mergeCell ref="C2:J2"/>
    <mergeCell ref="C3:J3"/>
    <mergeCell ref="C4:E4"/>
    <mergeCell ref="F4:J4"/>
    <mergeCell ref="C5:E5"/>
    <mergeCell ref="F5:J5"/>
    <mergeCell ref="C6:J6"/>
    <mergeCell ref="E7:F7"/>
    <mergeCell ref="G7:J7"/>
    <mergeCell ref="G8:J8"/>
    <mergeCell ref="E9:F9"/>
    <mergeCell ref="G9:J9"/>
    <mergeCell ref="E10:F10"/>
    <mergeCell ref="G10:J10"/>
    <mergeCell ref="E14:F14"/>
    <mergeCell ref="G14:J14"/>
    <mergeCell ref="E15:F15"/>
    <mergeCell ref="G15:J15"/>
    <mergeCell ref="B4:B5"/>
    <mergeCell ref="B7:B15"/>
    <mergeCell ref="C8:C12"/>
    <mergeCell ref="D8:D9"/>
    <mergeCell ref="D10:D11"/>
    <mergeCell ref="E11:F11"/>
    <mergeCell ref="G11:J11"/>
    <mergeCell ref="E12:F12"/>
    <mergeCell ref="G12:J12"/>
    <mergeCell ref="E13:F13"/>
    <mergeCell ref="G13:J13"/>
    <mergeCell ref="E8:F8"/>
  </mergeCells>
  <phoneticPr fontId="52" type="noConversion"/>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804</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805</v>
      </c>
      <c r="D4" s="408"/>
      <c r="E4" s="408"/>
      <c r="F4" s="408"/>
      <c r="G4" s="408"/>
      <c r="H4" s="408"/>
      <c r="I4" s="408"/>
      <c r="J4" s="408"/>
      <c r="K4" s="17"/>
      <c r="L4" s="17"/>
      <c r="M4" s="17"/>
    </row>
    <row r="5" spans="2:13" ht="24.95" customHeight="1">
      <c r="B5" s="12" t="s">
        <v>458</v>
      </c>
      <c r="C5" s="408" t="s">
        <v>434</v>
      </c>
      <c r="D5" s="408"/>
      <c r="E5" s="408"/>
      <c r="F5" s="408"/>
      <c r="G5" s="408"/>
      <c r="H5" s="408"/>
      <c r="I5" s="408"/>
      <c r="J5" s="408"/>
      <c r="K5" s="17"/>
      <c r="L5" s="17"/>
      <c r="M5" s="17"/>
    </row>
    <row r="6" spans="2:13" ht="24.95" customHeight="1">
      <c r="B6" s="391" t="s">
        <v>459</v>
      </c>
      <c r="C6" s="401" t="s">
        <v>460</v>
      </c>
      <c r="D6" s="401"/>
      <c r="E6" s="401"/>
      <c r="F6" s="403">
        <v>36</v>
      </c>
      <c r="G6" s="403"/>
      <c r="H6" s="403"/>
      <c r="I6" s="403"/>
      <c r="J6" s="403"/>
      <c r="K6" s="17"/>
      <c r="L6" s="17"/>
      <c r="M6" s="17"/>
    </row>
    <row r="7" spans="2:13" ht="24.95" customHeight="1">
      <c r="B7" s="392"/>
      <c r="C7" s="401" t="s">
        <v>461</v>
      </c>
      <c r="D7" s="401"/>
      <c r="E7" s="401"/>
      <c r="F7" s="403">
        <v>36</v>
      </c>
      <c r="G7" s="403"/>
      <c r="H7" s="403"/>
      <c r="I7" s="403"/>
      <c r="J7" s="403"/>
      <c r="K7" s="17"/>
      <c r="L7" s="17"/>
      <c r="M7" s="17"/>
    </row>
    <row r="8" spans="2:13" ht="24.95" customHeight="1">
      <c r="B8" s="392"/>
      <c r="C8" s="401" t="s">
        <v>462</v>
      </c>
      <c r="D8" s="401"/>
      <c r="E8" s="401"/>
      <c r="F8" s="403">
        <v>0</v>
      </c>
      <c r="G8" s="403"/>
      <c r="H8" s="403"/>
      <c r="I8" s="403"/>
      <c r="J8" s="403"/>
      <c r="K8" s="17"/>
      <c r="L8" s="17"/>
      <c r="M8" s="17"/>
    </row>
    <row r="9" spans="2:13" ht="24.95" customHeight="1">
      <c r="B9" s="391" t="s">
        <v>463</v>
      </c>
      <c r="C9" s="395" t="s">
        <v>806</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433" t="s">
        <v>807</v>
      </c>
      <c r="F12" s="434"/>
      <c r="G12" s="433" t="s">
        <v>808</v>
      </c>
      <c r="H12" s="435"/>
      <c r="I12" s="435"/>
      <c r="J12" s="434"/>
      <c r="K12" s="17"/>
      <c r="L12" s="17"/>
      <c r="M12" s="17"/>
    </row>
    <row r="13" spans="2:13" ht="38.1" customHeight="1">
      <c r="B13" s="392"/>
      <c r="C13" s="392"/>
      <c r="D13" s="392"/>
      <c r="E13" s="429"/>
      <c r="F13" s="430"/>
      <c r="G13" s="429"/>
      <c r="H13" s="431"/>
      <c r="I13" s="431"/>
      <c r="J13" s="430"/>
      <c r="K13" s="18"/>
      <c r="L13" s="18"/>
      <c r="M13" s="18"/>
    </row>
    <row r="14" spans="2:13" ht="24" customHeight="1">
      <c r="B14" s="392"/>
      <c r="C14" s="392"/>
      <c r="D14" s="392"/>
      <c r="E14" s="429"/>
      <c r="F14" s="430"/>
      <c r="G14" s="429"/>
      <c r="H14" s="431"/>
      <c r="I14" s="431"/>
      <c r="J14" s="430"/>
    </row>
    <row r="15" spans="2:13" ht="24" customHeight="1">
      <c r="B15" s="392"/>
      <c r="C15" s="392"/>
      <c r="D15" s="14" t="s">
        <v>474</v>
      </c>
      <c r="E15" s="429" t="s">
        <v>809</v>
      </c>
      <c r="F15" s="430"/>
      <c r="G15" s="429" t="s">
        <v>810</v>
      </c>
      <c r="H15" s="431"/>
      <c r="I15" s="431"/>
      <c r="J15" s="430"/>
    </row>
    <row r="16" spans="2:13" ht="24" customHeight="1">
      <c r="B16" s="392"/>
      <c r="C16" s="392"/>
      <c r="D16" s="14" t="s">
        <v>479</v>
      </c>
      <c r="E16" s="429" t="s">
        <v>811</v>
      </c>
      <c r="F16" s="430"/>
      <c r="G16" s="429" t="s">
        <v>812</v>
      </c>
      <c r="H16" s="431"/>
      <c r="I16" s="431"/>
      <c r="J16" s="430"/>
    </row>
    <row r="17" spans="2:10" ht="24" customHeight="1">
      <c r="B17" s="392"/>
      <c r="C17" s="392"/>
      <c r="D17" s="14" t="s">
        <v>482</v>
      </c>
      <c r="E17" s="429" t="s">
        <v>813</v>
      </c>
      <c r="F17" s="430"/>
      <c r="G17" s="521" t="s">
        <v>814</v>
      </c>
      <c r="H17" s="521"/>
      <c r="I17" s="521"/>
      <c r="J17" s="521"/>
    </row>
    <row r="18" spans="2:10" ht="24">
      <c r="B18" s="392"/>
      <c r="C18" s="392" t="s">
        <v>485</v>
      </c>
      <c r="D18" s="13" t="s">
        <v>486</v>
      </c>
      <c r="E18" s="522" t="s">
        <v>815</v>
      </c>
      <c r="F18" s="424"/>
      <c r="G18" s="522" t="s">
        <v>816</v>
      </c>
      <c r="H18" s="522"/>
      <c r="I18" s="522"/>
      <c r="J18" s="522"/>
    </row>
    <row r="19" spans="2:10" ht="24">
      <c r="B19" s="392"/>
      <c r="C19" s="392"/>
      <c r="D19" s="13" t="s">
        <v>510</v>
      </c>
      <c r="E19" s="424" t="s">
        <v>817</v>
      </c>
      <c r="F19" s="423"/>
      <c r="G19" s="424" t="s">
        <v>596</v>
      </c>
      <c r="H19" s="423"/>
      <c r="I19" s="423"/>
      <c r="J19" s="425"/>
    </row>
    <row r="20" spans="2:10" ht="24">
      <c r="B20" s="392"/>
      <c r="C20" s="392"/>
      <c r="D20" s="13" t="s">
        <v>512</v>
      </c>
      <c r="E20" s="387"/>
      <c r="F20" s="387"/>
      <c r="G20" s="388"/>
      <c r="H20" s="388"/>
      <c r="I20" s="388"/>
      <c r="J20" s="388"/>
    </row>
    <row r="21" spans="2:10" ht="24">
      <c r="B21" s="392"/>
      <c r="C21" s="392"/>
      <c r="D21" s="13" t="s">
        <v>489</v>
      </c>
      <c r="E21" s="387"/>
      <c r="F21" s="387"/>
      <c r="G21" s="388"/>
      <c r="H21" s="388"/>
      <c r="I21" s="388"/>
      <c r="J21" s="388"/>
    </row>
    <row r="22" spans="2:10" ht="33" customHeight="1">
      <c r="B22" s="392"/>
      <c r="C22" s="14" t="s">
        <v>492</v>
      </c>
      <c r="D22" s="13" t="s">
        <v>493</v>
      </c>
      <c r="E22" s="395" t="s">
        <v>818</v>
      </c>
      <c r="F22" s="395"/>
      <c r="G22" s="395" t="s">
        <v>600</v>
      </c>
      <c r="H22" s="395"/>
      <c r="I22" s="395"/>
      <c r="J22" s="395"/>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1" sqref="J1"/>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819</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820</v>
      </c>
      <c r="D4" s="408"/>
      <c r="E4" s="408"/>
      <c r="F4" s="408"/>
      <c r="G4" s="408"/>
      <c r="H4" s="408"/>
      <c r="I4" s="408"/>
      <c r="J4" s="408"/>
      <c r="K4" s="17"/>
      <c r="L4" s="17"/>
      <c r="M4" s="17"/>
    </row>
    <row r="5" spans="2:13" s="1" customFormat="1" ht="24.95" customHeight="1">
      <c r="B5" s="12" t="s">
        <v>458</v>
      </c>
      <c r="C5" s="408" t="s">
        <v>434</v>
      </c>
      <c r="D5" s="408"/>
      <c r="E5" s="408"/>
      <c r="F5" s="408"/>
      <c r="G5" s="408"/>
      <c r="H5" s="408"/>
      <c r="I5" s="408"/>
      <c r="J5" s="408"/>
      <c r="K5" s="17"/>
      <c r="L5" s="17"/>
      <c r="M5" s="17"/>
    </row>
    <row r="6" spans="2:13" s="1" customFormat="1" ht="24.95" customHeight="1">
      <c r="B6" s="391" t="s">
        <v>459</v>
      </c>
      <c r="C6" s="401" t="s">
        <v>460</v>
      </c>
      <c r="D6" s="401"/>
      <c r="E6" s="401"/>
      <c r="F6" s="403">
        <v>72</v>
      </c>
      <c r="G6" s="403"/>
      <c r="H6" s="403"/>
      <c r="I6" s="403"/>
      <c r="J6" s="403"/>
      <c r="K6" s="17"/>
      <c r="L6" s="17"/>
      <c r="M6" s="17"/>
    </row>
    <row r="7" spans="2:13" s="1" customFormat="1" ht="24.95" customHeight="1">
      <c r="B7" s="392"/>
      <c r="C7" s="401" t="s">
        <v>461</v>
      </c>
      <c r="D7" s="401"/>
      <c r="E7" s="401"/>
      <c r="F7" s="403">
        <v>72</v>
      </c>
      <c r="G7" s="403"/>
      <c r="H7" s="403"/>
      <c r="I7" s="403"/>
      <c r="J7" s="403"/>
      <c r="K7" s="17"/>
      <c r="L7" s="17"/>
      <c r="M7" s="17"/>
    </row>
    <row r="8" spans="2:13" s="1" customFormat="1" ht="24.95" customHeight="1">
      <c r="B8" s="392"/>
      <c r="C8" s="401" t="s">
        <v>462</v>
      </c>
      <c r="D8" s="401"/>
      <c r="E8" s="401"/>
      <c r="F8" s="403">
        <v>0</v>
      </c>
      <c r="G8" s="403"/>
      <c r="H8" s="403"/>
      <c r="I8" s="403"/>
      <c r="J8" s="403"/>
      <c r="K8" s="17"/>
      <c r="L8" s="17"/>
      <c r="M8" s="17"/>
    </row>
    <row r="9" spans="2:13" s="1" customFormat="1" ht="24.95" customHeight="1">
      <c r="B9" s="391" t="s">
        <v>463</v>
      </c>
      <c r="C9" s="395" t="s">
        <v>821</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392" t="s">
        <v>471</v>
      </c>
      <c r="E12" s="401" t="s">
        <v>822</v>
      </c>
      <c r="F12" s="401"/>
      <c r="G12" s="433" t="s">
        <v>823</v>
      </c>
      <c r="H12" s="435"/>
      <c r="I12" s="435"/>
      <c r="J12" s="434"/>
      <c r="K12" s="17"/>
      <c r="L12" s="17"/>
      <c r="M12" s="17"/>
    </row>
    <row r="13" spans="2:13" s="1" customFormat="1" ht="38.1" customHeight="1">
      <c r="B13" s="392"/>
      <c r="C13" s="392"/>
      <c r="D13" s="392"/>
      <c r="E13" s="395"/>
      <c r="F13" s="395"/>
      <c r="G13" s="429"/>
      <c r="H13" s="431"/>
      <c r="I13" s="431"/>
      <c r="J13" s="430"/>
      <c r="K13" s="18"/>
      <c r="L13" s="18"/>
      <c r="M13" s="18"/>
    </row>
    <row r="14" spans="2:13" s="1" customFormat="1" ht="24" customHeight="1">
      <c r="B14" s="392"/>
      <c r="C14" s="392"/>
      <c r="D14" s="392"/>
      <c r="E14" s="395"/>
      <c r="F14" s="395"/>
      <c r="G14" s="429"/>
      <c r="H14" s="431"/>
      <c r="I14" s="431"/>
      <c r="J14" s="430"/>
    </row>
    <row r="15" spans="2:13" s="1" customFormat="1" ht="24" customHeight="1">
      <c r="B15" s="392"/>
      <c r="C15" s="392"/>
      <c r="D15" s="14" t="s">
        <v>474</v>
      </c>
      <c r="E15" s="395" t="s">
        <v>809</v>
      </c>
      <c r="F15" s="395"/>
      <c r="G15" s="429" t="s">
        <v>810</v>
      </c>
      <c r="H15" s="431"/>
      <c r="I15" s="431"/>
      <c r="J15" s="430"/>
    </row>
    <row r="16" spans="2:13" s="1" customFormat="1" ht="24" customHeight="1">
      <c r="B16" s="392"/>
      <c r="C16" s="392"/>
      <c r="D16" s="14" t="s">
        <v>479</v>
      </c>
      <c r="E16" s="395" t="s">
        <v>811</v>
      </c>
      <c r="F16" s="395"/>
      <c r="G16" s="429" t="s">
        <v>812</v>
      </c>
      <c r="H16" s="431"/>
      <c r="I16" s="431"/>
      <c r="J16" s="430"/>
    </row>
    <row r="17" spans="2:10" s="1" customFormat="1" ht="24" customHeight="1">
      <c r="B17" s="392"/>
      <c r="C17" s="392"/>
      <c r="D17" s="14" t="s">
        <v>482</v>
      </c>
      <c r="E17" s="395" t="s">
        <v>813</v>
      </c>
      <c r="F17" s="395"/>
      <c r="G17" s="521" t="s">
        <v>824</v>
      </c>
      <c r="H17" s="521"/>
      <c r="I17" s="521"/>
      <c r="J17" s="521"/>
    </row>
    <row r="18" spans="2:10" s="1" customFormat="1" ht="24">
      <c r="B18" s="392"/>
      <c r="C18" s="392" t="s">
        <v>485</v>
      </c>
      <c r="D18" s="13" t="s">
        <v>486</v>
      </c>
      <c r="E18" s="395" t="s">
        <v>815</v>
      </c>
      <c r="F18" s="395"/>
      <c r="G18" s="522" t="s">
        <v>816</v>
      </c>
      <c r="H18" s="522"/>
      <c r="I18" s="522"/>
      <c r="J18" s="522"/>
    </row>
    <row r="19" spans="2:10" s="1" customFormat="1" ht="24">
      <c r="B19" s="392"/>
      <c r="C19" s="392"/>
      <c r="D19" s="13" t="s">
        <v>510</v>
      </c>
      <c r="E19" s="395" t="s">
        <v>817</v>
      </c>
      <c r="F19" s="395"/>
      <c r="G19" s="424" t="s">
        <v>596</v>
      </c>
      <c r="H19" s="423"/>
      <c r="I19" s="423"/>
      <c r="J19" s="425"/>
    </row>
    <row r="20" spans="2:10" s="1" customFormat="1" ht="24">
      <c r="B20" s="392"/>
      <c r="C20" s="392"/>
      <c r="D20" s="13" t="s">
        <v>512</v>
      </c>
      <c r="E20" s="387"/>
      <c r="F20" s="387"/>
      <c r="G20" s="388"/>
      <c r="H20" s="388"/>
      <c r="I20" s="388"/>
      <c r="J20" s="388"/>
    </row>
    <row r="21" spans="2:10" s="1" customFormat="1" ht="24">
      <c r="B21" s="392"/>
      <c r="C21" s="392"/>
      <c r="D21" s="13" t="s">
        <v>489</v>
      </c>
      <c r="E21" s="387"/>
      <c r="F21" s="387"/>
      <c r="G21" s="388"/>
      <c r="H21" s="388"/>
      <c r="I21" s="388"/>
      <c r="J21" s="388"/>
    </row>
    <row r="22" spans="2:10" s="1" customFormat="1" ht="33" customHeight="1">
      <c r="B22" s="392"/>
      <c r="C22" s="14" t="s">
        <v>492</v>
      </c>
      <c r="D22" s="13" t="s">
        <v>493</v>
      </c>
      <c r="E22" s="395" t="s">
        <v>818</v>
      </c>
      <c r="F22" s="395"/>
      <c r="G22" s="395" t="s">
        <v>600</v>
      </c>
      <c r="H22" s="395"/>
      <c r="I22" s="395"/>
      <c r="J22" s="395"/>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4"/>
    <mergeCell ref="C9:J10"/>
    <mergeCell ref="E18:F18"/>
    <mergeCell ref="G18:J18"/>
    <mergeCell ref="E19:F19"/>
    <mergeCell ref="G19:J19"/>
    <mergeCell ref="E20:F20"/>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6384" width="9" style="1"/>
  </cols>
  <sheetData>
    <row r="1" spans="2:12" ht="18.95" customHeight="1">
      <c r="B1" s="2"/>
      <c r="J1" s="1" t="s">
        <v>825</v>
      </c>
    </row>
    <row r="2" spans="2:12" ht="24" customHeight="1">
      <c r="B2" s="404" t="s">
        <v>454</v>
      </c>
      <c r="C2" s="405"/>
      <c r="D2" s="405"/>
      <c r="E2" s="405"/>
      <c r="F2" s="405"/>
      <c r="G2" s="405"/>
      <c r="H2" s="405"/>
      <c r="I2" s="405"/>
      <c r="J2" s="406"/>
      <c r="K2" s="15"/>
      <c r="L2" s="15"/>
    </row>
    <row r="3" spans="2:12" ht="24.95" customHeight="1">
      <c r="B3" s="407" t="s">
        <v>455</v>
      </c>
      <c r="C3" s="407"/>
      <c r="D3" s="407"/>
      <c r="E3" s="407"/>
      <c r="F3" s="407"/>
      <c r="G3" s="407"/>
      <c r="H3" s="407"/>
      <c r="I3" s="407"/>
      <c r="J3" s="407"/>
      <c r="K3" s="16"/>
      <c r="L3" s="16"/>
    </row>
    <row r="4" spans="2:12" ht="24.95" customHeight="1">
      <c r="B4" s="12" t="s">
        <v>456</v>
      </c>
      <c r="C4" s="408" t="s">
        <v>826</v>
      </c>
      <c r="D4" s="408"/>
      <c r="E4" s="408"/>
      <c r="F4" s="408"/>
      <c r="G4" s="408"/>
      <c r="H4" s="408"/>
      <c r="I4" s="408"/>
      <c r="J4" s="408"/>
      <c r="K4" s="17"/>
      <c r="L4" s="17"/>
    </row>
    <row r="5" spans="2:12" ht="24.95" customHeight="1">
      <c r="B5" s="12" t="s">
        <v>458</v>
      </c>
      <c r="C5" s="408" t="s">
        <v>437</v>
      </c>
      <c r="D5" s="408"/>
      <c r="E5" s="408"/>
      <c r="F5" s="408"/>
      <c r="G5" s="408"/>
      <c r="H5" s="408"/>
      <c r="I5" s="408"/>
      <c r="J5" s="408"/>
      <c r="K5" s="17"/>
      <c r="L5" s="17"/>
    </row>
    <row r="6" spans="2:12" ht="24.95" customHeight="1">
      <c r="B6" s="391" t="s">
        <v>459</v>
      </c>
      <c r="C6" s="401" t="s">
        <v>460</v>
      </c>
      <c r="D6" s="401"/>
      <c r="E6" s="401"/>
      <c r="F6" s="403">
        <v>330</v>
      </c>
      <c r="G6" s="403"/>
      <c r="H6" s="403"/>
      <c r="I6" s="403"/>
      <c r="J6" s="403"/>
      <c r="K6" s="17"/>
      <c r="L6" s="17"/>
    </row>
    <row r="7" spans="2:12" ht="24.95" customHeight="1">
      <c r="B7" s="392"/>
      <c r="C7" s="401" t="s">
        <v>461</v>
      </c>
      <c r="D7" s="401"/>
      <c r="E7" s="401"/>
      <c r="F7" s="403">
        <v>330</v>
      </c>
      <c r="G7" s="403"/>
      <c r="H7" s="403"/>
      <c r="I7" s="403"/>
      <c r="J7" s="403"/>
      <c r="K7" s="17"/>
      <c r="L7" s="17"/>
    </row>
    <row r="8" spans="2:12" ht="24.95" customHeight="1">
      <c r="B8" s="392"/>
      <c r="C8" s="401" t="s">
        <v>462</v>
      </c>
      <c r="D8" s="401"/>
      <c r="E8" s="401"/>
      <c r="F8" s="403">
        <v>0</v>
      </c>
      <c r="G8" s="403"/>
      <c r="H8" s="403"/>
      <c r="I8" s="403"/>
      <c r="J8" s="403"/>
      <c r="K8" s="17"/>
      <c r="L8" s="17"/>
    </row>
    <row r="9" spans="2:12" ht="24.95" customHeight="1">
      <c r="B9" s="391" t="s">
        <v>463</v>
      </c>
      <c r="C9" s="395" t="s">
        <v>827</v>
      </c>
      <c r="D9" s="395"/>
      <c r="E9" s="395"/>
      <c r="F9" s="395"/>
      <c r="G9" s="395"/>
      <c r="H9" s="395"/>
      <c r="I9" s="395"/>
      <c r="J9" s="395"/>
      <c r="K9" s="17"/>
      <c r="L9" s="17"/>
    </row>
    <row r="10" spans="2:12" ht="24.95" customHeight="1">
      <c r="B10" s="391"/>
      <c r="C10" s="395"/>
      <c r="D10" s="395"/>
      <c r="E10" s="395"/>
      <c r="F10" s="395"/>
      <c r="G10" s="395"/>
      <c r="H10" s="395"/>
      <c r="I10" s="395"/>
      <c r="J10" s="395"/>
      <c r="K10" s="17"/>
      <c r="L10" s="17"/>
    </row>
    <row r="11" spans="2:12" ht="24.95" customHeight="1">
      <c r="B11" s="392" t="s">
        <v>465</v>
      </c>
      <c r="C11" s="12" t="s">
        <v>466</v>
      </c>
      <c r="D11" s="12" t="s">
        <v>467</v>
      </c>
      <c r="E11" s="401" t="s">
        <v>468</v>
      </c>
      <c r="F11" s="401"/>
      <c r="G11" s="401" t="s">
        <v>469</v>
      </c>
      <c r="H11" s="401"/>
      <c r="I11" s="401"/>
      <c r="J11" s="401"/>
      <c r="K11" s="17"/>
      <c r="L11" s="17"/>
    </row>
    <row r="12" spans="2:12" ht="24.95" customHeight="1">
      <c r="B12" s="392"/>
      <c r="C12" s="392" t="s">
        <v>470</v>
      </c>
      <c r="D12" s="392" t="s">
        <v>471</v>
      </c>
      <c r="E12" s="395" t="s">
        <v>828</v>
      </c>
      <c r="F12" s="395"/>
      <c r="G12" s="524" t="s">
        <v>829</v>
      </c>
      <c r="H12" s="524"/>
      <c r="I12" s="524"/>
      <c r="J12" s="524"/>
      <c r="K12" s="17"/>
      <c r="L12" s="17"/>
    </row>
    <row r="13" spans="2:12" ht="24.95" customHeight="1">
      <c r="B13" s="392"/>
      <c r="C13" s="392"/>
      <c r="D13" s="392"/>
      <c r="E13" s="524" t="s">
        <v>830</v>
      </c>
      <c r="F13" s="524"/>
      <c r="G13" s="524" t="s">
        <v>831</v>
      </c>
      <c r="H13" s="524"/>
      <c r="I13" s="524"/>
      <c r="J13" s="524"/>
      <c r="K13" s="17"/>
      <c r="L13" s="17"/>
    </row>
    <row r="14" spans="2:12" ht="24.95" customHeight="1">
      <c r="B14" s="392"/>
      <c r="C14" s="392"/>
      <c r="D14" s="393" t="s">
        <v>474</v>
      </c>
      <c r="E14" s="524" t="s">
        <v>832</v>
      </c>
      <c r="F14" s="524"/>
      <c r="G14" s="524" t="s">
        <v>833</v>
      </c>
      <c r="H14" s="524"/>
      <c r="I14" s="524"/>
      <c r="J14" s="524"/>
    </row>
    <row r="15" spans="2:12" ht="24.95" customHeight="1">
      <c r="B15" s="392"/>
      <c r="C15" s="392"/>
      <c r="D15" s="394"/>
      <c r="E15" s="524" t="s">
        <v>834</v>
      </c>
      <c r="F15" s="524"/>
      <c r="G15" s="524" t="s">
        <v>835</v>
      </c>
      <c r="H15" s="524"/>
      <c r="I15" s="524"/>
      <c r="J15" s="524"/>
    </row>
    <row r="16" spans="2:12" ht="24.95" customHeight="1">
      <c r="B16" s="392"/>
      <c r="C16" s="392"/>
      <c r="D16" s="14" t="s">
        <v>479</v>
      </c>
      <c r="E16" s="524" t="s">
        <v>836</v>
      </c>
      <c r="F16" s="524"/>
      <c r="G16" s="524" t="s">
        <v>837</v>
      </c>
      <c r="H16" s="524"/>
      <c r="I16" s="524"/>
      <c r="J16" s="524"/>
    </row>
    <row r="17" spans="2:10" ht="24.95" customHeight="1">
      <c r="B17" s="392"/>
      <c r="C17" s="392"/>
      <c r="D17" s="14" t="s">
        <v>482</v>
      </c>
      <c r="E17" s="524" t="s">
        <v>542</v>
      </c>
      <c r="F17" s="524"/>
      <c r="G17" s="524" t="s">
        <v>838</v>
      </c>
      <c r="H17" s="524"/>
      <c r="I17" s="524"/>
      <c r="J17" s="524"/>
    </row>
    <row r="18" spans="2:10" ht="24.95" customHeight="1">
      <c r="B18" s="392"/>
      <c r="C18" s="392" t="s">
        <v>485</v>
      </c>
      <c r="D18" s="476" t="s">
        <v>486</v>
      </c>
      <c r="E18" s="524" t="s">
        <v>839</v>
      </c>
      <c r="F18" s="524"/>
      <c r="G18" s="524" t="s">
        <v>839</v>
      </c>
      <c r="H18" s="524"/>
      <c r="I18" s="524"/>
      <c r="J18" s="524"/>
    </row>
    <row r="19" spans="2:10" ht="24.95" customHeight="1">
      <c r="B19" s="392"/>
      <c r="C19" s="392"/>
      <c r="D19" s="484"/>
      <c r="E19" s="525" t="s">
        <v>840</v>
      </c>
      <c r="F19" s="526"/>
      <c r="G19" s="424" t="s">
        <v>840</v>
      </c>
      <c r="H19" s="423"/>
      <c r="I19" s="423"/>
      <c r="J19" s="425"/>
    </row>
    <row r="20" spans="2:10" ht="24.95" customHeight="1">
      <c r="B20" s="392"/>
      <c r="C20" s="392"/>
      <c r="D20" s="19" t="s">
        <v>510</v>
      </c>
      <c r="E20" s="525" t="s">
        <v>841</v>
      </c>
      <c r="F20" s="526"/>
      <c r="G20" s="424" t="s">
        <v>841</v>
      </c>
      <c r="H20" s="423"/>
      <c r="I20" s="423"/>
      <c r="J20" s="425"/>
    </row>
    <row r="21" spans="2:10" ht="24.95" customHeight="1">
      <c r="B21" s="392"/>
      <c r="C21" s="392"/>
      <c r="D21" s="13" t="s">
        <v>489</v>
      </c>
      <c r="E21" s="424" t="s">
        <v>834</v>
      </c>
      <c r="F21" s="423"/>
      <c r="G21" s="424" t="s">
        <v>835</v>
      </c>
      <c r="H21" s="423"/>
      <c r="I21" s="423"/>
      <c r="J21" s="425"/>
    </row>
    <row r="22" spans="2:10" ht="24.95" customHeight="1">
      <c r="B22" s="392"/>
      <c r="C22" s="20" t="s">
        <v>492</v>
      </c>
      <c r="D22" s="21" t="s">
        <v>493</v>
      </c>
      <c r="E22" s="523" t="s">
        <v>545</v>
      </c>
      <c r="F22" s="523"/>
      <c r="G22" s="395" t="s">
        <v>605</v>
      </c>
      <c r="H22" s="395"/>
      <c r="I22" s="395"/>
      <c r="J22" s="395"/>
    </row>
  </sheetData>
  <mergeCells count="43">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G19:J19"/>
    <mergeCell ref="E20:F20"/>
    <mergeCell ref="G20:J20"/>
    <mergeCell ref="E15:F15"/>
    <mergeCell ref="G15:J15"/>
    <mergeCell ref="E16:F16"/>
    <mergeCell ref="G16:J16"/>
    <mergeCell ref="E17:F17"/>
    <mergeCell ref="G17:J17"/>
    <mergeCell ref="E21:F21"/>
    <mergeCell ref="G21:J21"/>
    <mergeCell ref="E22:F22"/>
    <mergeCell ref="G22:J22"/>
    <mergeCell ref="B6:B8"/>
    <mergeCell ref="B9:B10"/>
    <mergeCell ref="B11:B22"/>
    <mergeCell ref="C12:C17"/>
    <mergeCell ref="C18:C21"/>
    <mergeCell ref="D12:D13"/>
    <mergeCell ref="D14:D15"/>
    <mergeCell ref="D18:D19"/>
    <mergeCell ref="C9:J10"/>
    <mergeCell ref="E18:F18"/>
    <mergeCell ref="G18:J18"/>
    <mergeCell ref="E19:F19"/>
  </mergeCells>
  <phoneticPr fontId="52" type="noConversion"/>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workbookViewId="0">
      <selection activeCell="J1" sqref="J1"/>
    </sheetView>
  </sheetViews>
  <sheetFormatPr defaultColWidth="9" defaultRowHeight="13.5"/>
  <cols>
    <col min="1" max="1" width="9" style="1"/>
    <col min="2" max="2" width="11.25" style="1" customWidth="1"/>
    <col min="3" max="3" width="9" style="11"/>
    <col min="4" max="4" width="17.375" style="1" customWidth="1"/>
    <col min="5" max="5" width="10.25" style="1" customWidth="1"/>
    <col min="6" max="6" width="12.625" style="1" customWidth="1"/>
    <col min="7" max="7" width="17.5" style="1" customWidth="1"/>
    <col min="8" max="8" width="10.25" style="1" customWidth="1"/>
    <col min="9" max="9" width="6.125" style="1" customWidth="1"/>
    <col min="10" max="10" width="5.875" style="1" customWidth="1"/>
    <col min="11" max="11" width="9.625" style="1" customWidth="1"/>
    <col min="12" max="12" width="9.5" style="1" customWidth="1"/>
    <col min="13" max="13" width="9.75" style="1" customWidth="1"/>
    <col min="14" max="16384" width="9" style="1"/>
  </cols>
  <sheetData>
    <row r="1" spans="2:13" ht="18.95" customHeight="1">
      <c r="B1" s="2"/>
      <c r="J1" s="1" t="s">
        <v>842</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843</v>
      </c>
      <c r="D4" s="408"/>
      <c r="E4" s="408"/>
      <c r="F4" s="408"/>
      <c r="G4" s="408"/>
      <c r="H4" s="408"/>
      <c r="I4" s="408"/>
      <c r="J4" s="408"/>
      <c r="K4" s="17"/>
      <c r="L4" s="17"/>
      <c r="M4" s="17"/>
    </row>
    <row r="5" spans="2:13" ht="24.95" customHeight="1">
      <c r="B5" s="12" t="s">
        <v>458</v>
      </c>
      <c r="C5" s="408" t="s">
        <v>844</v>
      </c>
      <c r="D5" s="408"/>
      <c r="E5" s="408"/>
      <c r="F5" s="408"/>
      <c r="G5" s="408"/>
      <c r="H5" s="408"/>
      <c r="I5" s="408"/>
      <c r="J5" s="408"/>
      <c r="K5" s="17"/>
      <c r="L5" s="17"/>
      <c r="M5" s="17"/>
    </row>
    <row r="6" spans="2:13" ht="24.95" customHeight="1">
      <c r="B6" s="391" t="s">
        <v>459</v>
      </c>
      <c r="C6" s="401" t="s">
        <v>460</v>
      </c>
      <c r="D6" s="401"/>
      <c r="E6" s="401"/>
      <c r="F6" s="495">
        <v>18.399999999999999</v>
      </c>
      <c r="G6" s="495"/>
      <c r="H6" s="495"/>
      <c r="I6" s="495"/>
      <c r="J6" s="495"/>
      <c r="K6" s="17"/>
      <c r="L6" s="17"/>
      <c r="M6" s="17"/>
    </row>
    <row r="7" spans="2:13" ht="24.95" customHeight="1">
      <c r="B7" s="392"/>
      <c r="C7" s="401" t="s">
        <v>461</v>
      </c>
      <c r="D7" s="401"/>
      <c r="E7" s="401"/>
      <c r="F7" s="495">
        <v>18.399999999999999</v>
      </c>
      <c r="G7" s="495"/>
      <c r="H7" s="495"/>
      <c r="I7" s="495"/>
      <c r="J7" s="495"/>
      <c r="K7" s="17"/>
      <c r="L7" s="17"/>
      <c r="M7" s="17"/>
    </row>
    <row r="8" spans="2:13" ht="24.95" customHeight="1">
      <c r="B8" s="392"/>
      <c r="C8" s="401" t="s">
        <v>462</v>
      </c>
      <c r="D8" s="401"/>
      <c r="E8" s="401"/>
      <c r="F8" s="495">
        <v>0</v>
      </c>
      <c r="G8" s="495"/>
      <c r="H8" s="495"/>
      <c r="I8" s="495"/>
      <c r="J8" s="495"/>
      <c r="K8" s="17"/>
      <c r="L8" s="17"/>
      <c r="M8" s="17"/>
    </row>
    <row r="9" spans="2:13" ht="24.95" customHeight="1">
      <c r="B9" s="391" t="s">
        <v>463</v>
      </c>
      <c r="C9" s="395" t="s">
        <v>845</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0.100000000000001" customHeight="1">
      <c r="B12" s="392"/>
      <c r="C12" s="392" t="s">
        <v>470</v>
      </c>
      <c r="D12" s="14" t="s">
        <v>471</v>
      </c>
      <c r="E12" s="536" t="s">
        <v>846</v>
      </c>
      <c r="F12" s="537"/>
      <c r="G12" s="536" t="s">
        <v>847</v>
      </c>
      <c r="H12" s="538"/>
      <c r="I12" s="538"/>
      <c r="J12" s="537"/>
      <c r="K12" s="17"/>
      <c r="L12" s="17"/>
      <c r="M12" s="17"/>
    </row>
    <row r="13" spans="2:13" ht="20.100000000000001" customHeight="1">
      <c r="B13" s="392"/>
      <c r="C13" s="392"/>
      <c r="D13" s="14" t="s">
        <v>474</v>
      </c>
      <c r="E13" s="531" t="s">
        <v>848</v>
      </c>
      <c r="F13" s="533"/>
      <c r="G13" s="531" t="s">
        <v>849</v>
      </c>
      <c r="H13" s="532"/>
      <c r="I13" s="532"/>
      <c r="J13" s="533"/>
    </row>
    <row r="14" spans="2:13" ht="20.100000000000001" customHeight="1">
      <c r="B14" s="392"/>
      <c r="C14" s="392"/>
      <c r="D14" s="14" t="s">
        <v>479</v>
      </c>
      <c r="E14" s="531" t="s">
        <v>850</v>
      </c>
      <c r="F14" s="533"/>
      <c r="G14" s="531" t="s">
        <v>851</v>
      </c>
      <c r="H14" s="532"/>
      <c r="I14" s="532"/>
      <c r="J14" s="533"/>
    </row>
    <row r="15" spans="2:13" ht="20.100000000000001" customHeight="1">
      <c r="B15" s="392"/>
      <c r="C15" s="392"/>
      <c r="D15" s="14" t="s">
        <v>482</v>
      </c>
      <c r="E15" s="531" t="s">
        <v>852</v>
      </c>
      <c r="F15" s="533"/>
      <c r="G15" s="534" t="s">
        <v>853</v>
      </c>
      <c r="H15" s="534"/>
      <c r="I15" s="534"/>
      <c r="J15" s="534"/>
    </row>
    <row r="16" spans="2:13" ht="20.100000000000001" customHeight="1">
      <c r="B16" s="392"/>
      <c r="C16" s="392" t="s">
        <v>485</v>
      </c>
      <c r="D16" s="13" t="s">
        <v>486</v>
      </c>
      <c r="E16" s="535" t="s">
        <v>854</v>
      </c>
      <c r="F16" s="527"/>
      <c r="G16" s="531" t="s">
        <v>849</v>
      </c>
      <c r="H16" s="532"/>
      <c r="I16" s="532"/>
      <c r="J16" s="533"/>
    </row>
    <row r="17" spans="2:10" ht="20.100000000000001" customHeight="1">
      <c r="B17" s="392"/>
      <c r="C17" s="392"/>
      <c r="D17" s="13" t="s">
        <v>510</v>
      </c>
      <c r="E17" s="527" t="s">
        <v>855</v>
      </c>
      <c r="F17" s="528"/>
      <c r="G17" s="531" t="s">
        <v>856</v>
      </c>
      <c r="H17" s="532"/>
      <c r="I17" s="532"/>
      <c r="J17" s="533"/>
    </row>
    <row r="18" spans="2:10" ht="20.100000000000001" customHeight="1">
      <c r="B18" s="392"/>
      <c r="C18" s="392"/>
      <c r="D18" s="13" t="s">
        <v>489</v>
      </c>
      <c r="E18" s="527" t="s">
        <v>857</v>
      </c>
      <c r="F18" s="528"/>
      <c r="G18" s="529" t="s">
        <v>858</v>
      </c>
      <c r="H18" s="528"/>
      <c r="I18" s="528"/>
      <c r="J18" s="530"/>
    </row>
    <row r="19" spans="2:10" ht="20.100000000000001" customHeight="1">
      <c r="B19" s="392"/>
      <c r="C19" s="14" t="s">
        <v>492</v>
      </c>
      <c r="D19" s="13" t="s">
        <v>493</v>
      </c>
      <c r="E19" s="395" t="s">
        <v>859</v>
      </c>
      <c r="F19" s="395"/>
      <c r="G19" s="531" t="s">
        <v>544</v>
      </c>
      <c r="H19" s="532"/>
      <c r="I19" s="532"/>
      <c r="J19" s="533"/>
    </row>
  </sheetData>
  <mergeCells count="34">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8:F18"/>
    <mergeCell ref="G18:J18"/>
    <mergeCell ref="E19:F19"/>
    <mergeCell ref="G19:J19"/>
    <mergeCell ref="B6:B8"/>
    <mergeCell ref="B9:B10"/>
    <mergeCell ref="B11:B19"/>
    <mergeCell ref="C12:C15"/>
    <mergeCell ref="C16:C18"/>
    <mergeCell ref="C9:J10"/>
    <mergeCell ref="E15:F15"/>
    <mergeCell ref="G15:J15"/>
    <mergeCell ref="E16:F16"/>
    <mergeCell ref="G16:J16"/>
    <mergeCell ref="E17:F17"/>
    <mergeCell ref="G17:J17"/>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J1" sqref="J1"/>
    </sheetView>
  </sheetViews>
  <sheetFormatPr defaultColWidth="9" defaultRowHeight="13.5"/>
  <cols>
    <col min="1" max="1" width="3.75" customWidth="1"/>
    <col min="2" max="2" width="11.25" style="1" customWidth="1"/>
    <col min="3" max="3" width="10.75" style="11" customWidth="1"/>
    <col min="4" max="4" width="19.25" style="1" customWidth="1"/>
    <col min="5" max="5" width="9.625" style="1" customWidth="1"/>
    <col min="6" max="6" width="12.625" style="1" customWidth="1"/>
    <col min="7" max="7" width="17.5" style="1" customWidth="1"/>
    <col min="8" max="8" width="8.875" style="1" customWidth="1"/>
    <col min="9" max="9" width="6.625" style="1" customWidth="1"/>
    <col min="10" max="10" width="7.12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842</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860</v>
      </c>
      <c r="D4" s="408"/>
      <c r="E4" s="408"/>
      <c r="F4" s="408"/>
      <c r="G4" s="408"/>
      <c r="H4" s="408"/>
      <c r="I4" s="408"/>
      <c r="J4" s="408"/>
      <c r="K4" s="17"/>
      <c r="L4" s="17"/>
      <c r="M4" s="17"/>
    </row>
    <row r="5" spans="2:13" s="1" customFormat="1" ht="24.95" customHeight="1">
      <c r="B5" s="12" t="s">
        <v>458</v>
      </c>
      <c r="C5" s="408" t="s">
        <v>844</v>
      </c>
      <c r="D5" s="408"/>
      <c r="E5" s="408"/>
      <c r="F5" s="408"/>
      <c r="G5" s="408"/>
      <c r="H5" s="408"/>
      <c r="I5" s="408"/>
      <c r="J5" s="408"/>
      <c r="K5" s="17"/>
      <c r="L5" s="17"/>
      <c r="M5" s="17"/>
    </row>
    <row r="6" spans="2:13" s="1" customFormat="1" ht="24.95" customHeight="1">
      <c r="B6" s="391" t="s">
        <v>459</v>
      </c>
      <c r="C6" s="401" t="s">
        <v>460</v>
      </c>
      <c r="D6" s="401"/>
      <c r="E6" s="401"/>
      <c r="F6" s="542">
        <v>50</v>
      </c>
      <c r="G6" s="542"/>
      <c r="H6" s="542"/>
      <c r="I6" s="542"/>
      <c r="J6" s="542"/>
      <c r="K6" s="17"/>
      <c r="L6" s="17"/>
      <c r="M6" s="17"/>
    </row>
    <row r="7" spans="2:13" s="1" customFormat="1" ht="24.95" customHeight="1">
      <c r="B7" s="392"/>
      <c r="C7" s="401" t="s">
        <v>461</v>
      </c>
      <c r="D7" s="401"/>
      <c r="E7" s="401"/>
      <c r="F7" s="542">
        <v>50</v>
      </c>
      <c r="G7" s="542"/>
      <c r="H7" s="542"/>
      <c r="I7" s="542"/>
      <c r="J7" s="542"/>
      <c r="K7" s="17"/>
      <c r="L7" s="17"/>
      <c r="M7" s="17"/>
    </row>
    <row r="8" spans="2:13" s="1" customFormat="1" ht="24.95" customHeight="1">
      <c r="B8" s="392"/>
      <c r="C8" s="401" t="s">
        <v>462</v>
      </c>
      <c r="D8" s="401"/>
      <c r="E8" s="401"/>
      <c r="F8" s="403">
        <v>0</v>
      </c>
      <c r="G8" s="403"/>
      <c r="H8" s="403"/>
      <c r="I8" s="403"/>
      <c r="J8" s="403"/>
      <c r="K8" s="17"/>
      <c r="L8" s="17"/>
      <c r="M8" s="17"/>
    </row>
    <row r="9" spans="2:13" s="1" customFormat="1" ht="24.95" customHeight="1">
      <c r="B9" s="391" t="s">
        <v>463</v>
      </c>
      <c r="C9" s="395" t="s">
        <v>861</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0.100000000000001" customHeight="1">
      <c r="B12" s="392"/>
      <c r="C12" s="392" t="s">
        <v>470</v>
      </c>
      <c r="D12" s="14" t="s">
        <v>471</v>
      </c>
      <c r="E12" s="541" t="s">
        <v>862</v>
      </c>
      <c r="F12" s="541"/>
      <c r="G12" s="541" t="s">
        <v>863</v>
      </c>
      <c r="H12" s="541"/>
      <c r="I12" s="541"/>
      <c r="J12" s="541"/>
      <c r="K12" s="17"/>
      <c r="L12" s="17"/>
      <c r="M12" s="17"/>
    </row>
    <row r="13" spans="2:13" s="1" customFormat="1" ht="20.100000000000001" customHeight="1">
      <c r="B13" s="392"/>
      <c r="C13" s="392"/>
      <c r="D13" s="14" t="s">
        <v>474</v>
      </c>
      <c r="E13" s="539" t="s">
        <v>864</v>
      </c>
      <c r="F13" s="539"/>
      <c r="G13" s="539" t="s">
        <v>865</v>
      </c>
      <c r="H13" s="539"/>
      <c r="I13" s="539"/>
      <c r="J13" s="539"/>
    </row>
    <row r="14" spans="2:13" s="1" customFormat="1" ht="20.100000000000001" customHeight="1">
      <c r="B14" s="392"/>
      <c r="C14" s="392"/>
      <c r="D14" s="14" t="s">
        <v>479</v>
      </c>
      <c r="E14" s="539" t="s">
        <v>866</v>
      </c>
      <c r="F14" s="539"/>
      <c r="G14" s="539" t="s">
        <v>867</v>
      </c>
      <c r="H14" s="539"/>
      <c r="I14" s="539"/>
      <c r="J14" s="539"/>
    </row>
    <row r="15" spans="2:13" s="1" customFormat="1" ht="20.100000000000001" customHeight="1">
      <c r="B15" s="392"/>
      <c r="C15" s="392"/>
      <c r="D15" s="14" t="s">
        <v>482</v>
      </c>
      <c r="E15" s="539" t="s">
        <v>868</v>
      </c>
      <c r="F15" s="539"/>
      <c r="G15" s="540" t="s">
        <v>869</v>
      </c>
      <c r="H15" s="540"/>
      <c r="I15" s="540"/>
      <c r="J15" s="540"/>
    </row>
    <row r="16" spans="2:13" s="1" customFormat="1" ht="20.100000000000001" customHeight="1">
      <c r="B16" s="392"/>
      <c r="C16" s="392" t="s">
        <v>485</v>
      </c>
      <c r="D16" s="13" t="s">
        <v>486</v>
      </c>
      <c r="E16" s="539" t="s">
        <v>870</v>
      </c>
      <c r="F16" s="539"/>
      <c r="G16" s="539" t="s">
        <v>871</v>
      </c>
      <c r="H16" s="539"/>
      <c r="I16" s="539"/>
      <c r="J16" s="539"/>
    </row>
    <row r="17" spans="2:10" s="1" customFormat="1" ht="20.100000000000001" customHeight="1">
      <c r="B17" s="392"/>
      <c r="C17" s="392"/>
      <c r="D17" s="13" t="s">
        <v>510</v>
      </c>
      <c r="E17" s="539" t="s">
        <v>872</v>
      </c>
      <c r="F17" s="539"/>
      <c r="G17" s="539" t="s">
        <v>865</v>
      </c>
      <c r="H17" s="539"/>
      <c r="I17" s="539"/>
      <c r="J17" s="539"/>
    </row>
    <row r="18" spans="2:10" s="1" customFormat="1" ht="20.100000000000001" customHeight="1">
      <c r="B18" s="392"/>
      <c r="C18" s="392"/>
      <c r="D18" s="13" t="s">
        <v>489</v>
      </c>
      <c r="E18" s="539" t="s">
        <v>873</v>
      </c>
      <c r="F18" s="539"/>
      <c r="G18" s="539" t="s">
        <v>874</v>
      </c>
      <c r="H18" s="539"/>
      <c r="I18" s="539"/>
      <c r="J18" s="539"/>
    </row>
    <row r="19" spans="2:10" s="1" customFormat="1" ht="20.100000000000001" customHeight="1">
      <c r="B19" s="392"/>
      <c r="C19" s="14" t="s">
        <v>492</v>
      </c>
      <c r="D19" s="13" t="s">
        <v>493</v>
      </c>
      <c r="E19" s="539" t="s">
        <v>875</v>
      </c>
      <c r="F19" s="539"/>
      <c r="G19" s="539" t="s">
        <v>876</v>
      </c>
      <c r="H19" s="539"/>
      <c r="I19" s="539"/>
      <c r="J19" s="539"/>
    </row>
  </sheetData>
  <mergeCells count="34">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8:F18"/>
    <mergeCell ref="G18:J18"/>
    <mergeCell ref="E19:F19"/>
    <mergeCell ref="G19:J19"/>
    <mergeCell ref="B6:B8"/>
    <mergeCell ref="B9:B10"/>
    <mergeCell ref="B11:B19"/>
    <mergeCell ref="C12:C15"/>
    <mergeCell ref="C16:C18"/>
    <mergeCell ref="C9:J10"/>
    <mergeCell ref="E15:F15"/>
    <mergeCell ref="G15:J15"/>
    <mergeCell ref="E16:F16"/>
    <mergeCell ref="G16:J16"/>
    <mergeCell ref="E17:F17"/>
    <mergeCell ref="G17:J17"/>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workbookViewId="0">
      <selection activeCell="J1" sqref="J1"/>
    </sheetView>
  </sheetViews>
  <sheetFormatPr defaultColWidth="9" defaultRowHeight="13.5"/>
  <cols>
    <col min="1" max="1" width="9" style="1"/>
    <col min="2" max="2" width="11.25" style="1" customWidth="1"/>
    <col min="3" max="3" width="9" style="11"/>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877</v>
      </c>
    </row>
    <row r="2" spans="2:13" ht="24" customHeight="1">
      <c r="B2" s="404" t="s">
        <v>454</v>
      </c>
      <c r="C2" s="405"/>
      <c r="D2" s="405"/>
      <c r="E2" s="405"/>
      <c r="F2" s="405"/>
      <c r="G2" s="405"/>
      <c r="H2" s="405"/>
      <c r="I2" s="405"/>
      <c r="J2" s="406"/>
      <c r="K2" s="15"/>
      <c r="L2" s="15"/>
      <c r="M2" s="15"/>
    </row>
    <row r="3" spans="2:13" ht="24.95" customHeight="1">
      <c r="B3" s="407" t="s">
        <v>455</v>
      </c>
      <c r="C3" s="407"/>
      <c r="D3" s="407"/>
      <c r="E3" s="407"/>
      <c r="F3" s="407"/>
      <c r="G3" s="407"/>
      <c r="H3" s="407"/>
      <c r="I3" s="407"/>
      <c r="J3" s="407"/>
      <c r="K3" s="16"/>
      <c r="L3" s="16"/>
      <c r="M3" s="16"/>
    </row>
    <row r="4" spans="2:13" ht="24.95" customHeight="1">
      <c r="B4" s="12" t="s">
        <v>456</v>
      </c>
      <c r="C4" s="408" t="s">
        <v>878</v>
      </c>
      <c r="D4" s="408"/>
      <c r="E4" s="408"/>
      <c r="F4" s="408"/>
      <c r="G4" s="408"/>
      <c r="H4" s="408"/>
      <c r="I4" s="408"/>
      <c r="J4" s="408"/>
      <c r="K4" s="17"/>
      <c r="L4" s="17"/>
      <c r="M4" s="17"/>
    </row>
    <row r="5" spans="2:13" ht="24.95" customHeight="1">
      <c r="B5" s="12" t="s">
        <v>458</v>
      </c>
      <c r="C5" s="408" t="s">
        <v>440</v>
      </c>
      <c r="D5" s="408"/>
      <c r="E5" s="408"/>
      <c r="F5" s="408"/>
      <c r="G5" s="408"/>
      <c r="H5" s="408"/>
      <c r="I5" s="408"/>
      <c r="J5" s="408"/>
      <c r="K5" s="17"/>
      <c r="L5" s="17"/>
      <c r="M5" s="17"/>
    </row>
    <row r="6" spans="2:13" ht="24.95" customHeight="1">
      <c r="B6" s="391" t="s">
        <v>459</v>
      </c>
      <c r="C6" s="401" t="s">
        <v>460</v>
      </c>
      <c r="D6" s="401"/>
      <c r="E6" s="401"/>
      <c r="F6" s="402">
        <v>190</v>
      </c>
      <c r="G6" s="402"/>
      <c r="H6" s="402"/>
      <c r="I6" s="402"/>
      <c r="J6" s="402"/>
      <c r="K6" s="17"/>
      <c r="L6" s="17"/>
      <c r="M6" s="17"/>
    </row>
    <row r="7" spans="2:13" ht="24.95" customHeight="1">
      <c r="B7" s="392"/>
      <c r="C7" s="401" t="s">
        <v>461</v>
      </c>
      <c r="D7" s="401"/>
      <c r="E7" s="401"/>
      <c r="F7" s="402">
        <v>190</v>
      </c>
      <c r="G7" s="402"/>
      <c r="H7" s="402"/>
      <c r="I7" s="402"/>
      <c r="J7" s="402"/>
      <c r="K7" s="17"/>
      <c r="L7" s="17"/>
      <c r="M7" s="17"/>
    </row>
    <row r="8" spans="2:13" ht="24.95" customHeight="1">
      <c r="B8" s="392"/>
      <c r="C8" s="401" t="s">
        <v>462</v>
      </c>
      <c r="D8" s="401"/>
      <c r="E8" s="401"/>
      <c r="F8" s="403"/>
      <c r="G8" s="403"/>
      <c r="H8" s="403"/>
      <c r="I8" s="403"/>
      <c r="J8" s="403"/>
      <c r="K8" s="17"/>
      <c r="L8" s="17"/>
      <c r="M8" s="17"/>
    </row>
    <row r="9" spans="2:13" ht="24.95" customHeight="1">
      <c r="B9" s="391" t="s">
        <v>463</v>
      </c>
      <c r="C9" s="395" t="s">
        <v>879</v>
      </c>
      <c r="D9" s="395"/>
      <c r="E9" s="395"/>
      <c r="F9" s="395"/>
      <c r="G9" s="395"/>
      <c r="H9" s="395"/>
      <c r="I9" s="395"/>
      <c r="J9" s="395"/>
      <c r="K9" s="17"/>
      <c r="L9" s="17"/>
      <c r="M9" s="17"/>
    </row>
    <row r="10" spans="2:13" ht="24.95" customHeight="1">
      <c r="B10" s="391"/>
      <c r="C10" s="395"/>
      <c r="D10" s="395"/>
      <c r="E10" s="395"/>
      <c r="F10" s="395"/>
      <c r="G10" s="395"/>
      <c r="H10" s="395"/>
      <c r="I10" s="395"/>
      <c r="J10" s="395"/>
      <c r="K10" s="17"/>
      <c r="L10" s="17"/>
      <c r="M10" s="17"/>
    </row>
    <row r="11" spans="2:13" ht="24.95" customHeight="1">
      <c r="B11" s="392" t="s">
        <v>465</v>
      </c>
      <c r="C11" s="12" t="s">
        <v>466</v>
      </c>
      <c r="D11" s="12" t="s">
        <v>467</v>
      </c>
      <c r="E11" s="401" t="s">
        <v>468</v>
      </c>
      <c r="F11" s="401"/>
      <c r="G11" s="401" t="s">
        <v>469</v>
      </c>
      <c r="H11" s="401"/>
      <c r="I11" s="401"/>
      <c r="J11" s="401"/>
      <c r="K11" s="17"/>
      <c r="L11" s="17"/>
      <c r="M11" s="17"/>
    </row>
    <row r="12" spans="2:13" ht="24.95" customHeight="1">
      <c r="B12" s="392"/>
      <c r="C12" s="392" t="s">
        <v>470</v>
      </c>
      <c r="D12" s="392" t="s">
        <v>471</v>
      </c>
      <c r="E12" s="569" t="s">
        <v>880</v>
      </c>
      <c r="F12" s="570"/>
      <c r="G12" s="571" t="s">
        <v>541</v>
      </c>
      <c r="H12" s="572"/>
      <c r="I12" s="572"/>
      <c r="J12" s="573"/>
      <c r="K12" s="17"/>
      <c r="L12" s="17"/>
      <c r="M12" s="17"/>
    </row>
    <row r="13" spans="2:13" ht="38.1" customHeight="1">
      <c r="B13" s="392"/>
      <c r="C13" s="392"/>
      <c r="D13" s="392"/>
      <c r="E13" s="569" t="s">
        <v>881</v>
      </c>
      <c r="F13" s="570"/>
      <c r="G13" s="571" t="s">
        <v>882</v>
      </c>
      <c r="H13" s="572"/>
      <c r="I13" s="572"/>
      <c r="J13" s="573"/>
      <c r="K13" s="18"/>
      <c r="L13" s="18"/>
      <c r="M13" s="18"/>
    </row>
    <row r="14" spans="2:13" ht="24" customHeight="1">
      <c r="B14" s="392"/>
      <c r="C14" s="392"/>
      <c r="D14" s="392"/>
      <c r="E14" s="569" t="s">
        <v>883</v>
      </c>
      <c r="F14" s="570"/>
      <c r="G14" s="571" t="s">
        <v>884</v>
      </c>
      <c r="H14" s="572"/>
      <c r="I14" s="572"/>
      <c r="J14" s="573"/>
    </row>
    <row r="15" spans="2:13" ht="24" customHeight="1">
      <c r="B15" s="392"/>
      <c r="C15" s="392"/>
      <c r="D15" s="393" t="s">
        <v>474</v>
      </c>
      <c r="E15" s="564" t="s">
        <v>885</v>
      </c>
      <c r="F15" s="565"/>
      <c r="G15" s="566" t="s">
        <v>886</v>
      </c>
      <c r="H15" s="567"/>
      <c r="I15" s="567"/>
      <c r="J15" s="568"/>
    </row>
    <row r="16" spans="2:13" ht="24" customHeight="1">
      <c r="B16" s="392"/>
      <c r="C16" s="392"/>
      <c r="D16" s="394"/>
      <c r="E16" s="564" t="s">
        <v>887</v>
      </c>
      <c r="F16" s="565"/>
      <c r="G16" s="566" t="s">
        <v>888</v>
      </c>
      <c r="H16" s="567"/>
      <c r="I16" s="567"/>
      <c r="J16" s="568"/>
    </row>
    <row r="17" spans="2:10" ht="24" customHeight="1">
      <c r="B17" s="392"/>
      <c r="C17" s="392"/>
      <c r="D17" s="393" t="s">
        <v>479</v>
      </c>
      <c r="E17" s="552" t="s">
        <v>889</v>
      </c>
      <c r="F17" s="553"/>
      <c r="G17" s="554" t="s">
        <v>890</v>
      </c>
      <c r="H17" s="555"/>
      <c r="I17" s="555"/>
      <c r="J17" s="556"/>
    </row>
    <row r="18" spans="2:10" ht="24" customHeight="1">
      <c r="B18" s="392"/>
      <c r="C18" s="392"/>
      <c r="D18" s="394"/>
      <c r="E18" s="552" t="s">
        <v>891</v>
      </c>
      <c r="F18" s="553"/>
      <c r="G18" s="554" t="s">
        <v>892</v>
      </c>
      <c r="H18" s="555"/>
      <c r="I18" s="555"/>
      <c r="J18" s="556"/>
    </row>
    <row r="19" spans="2:10" ht="24" customHeight="1">
      <c r="B19" s="392"/>
      <c r="C19" s="392"/>
      <c r="D19" s="14" t="s">
        <v>482</v>
      </c>
      <c r="E19" s="557" t="s">
        <v>597</v>
      </c>
      <c r="F19" s="558"/>
      <c r="G19" s="559" t="s">
        <v>893</v>
      </c>
      <c r="H19" s="560"/>
      <c r="I19" s="560"/>
      <c r="J19" s="561"/>
    </row>
    <row r="20" spans="2:10" ht="24">
      <c r="B20" s="392"/>
      <c r="C20" s="392" t="s">
        <v>485</v>
      </c>
      <c r="D20" s="13" t="s">
        <v>486</v>
      </c>
      <c r="E20" s="562" t="s">
        <v>894</v>
      </c>
      <c r="F20" s="562"/>
      <c r="G20" s="563" t="s">
        <v>895</v>
      </c>
      <c r="H20" s="563"/>
      <c r="I20" s="563"/>
      <c r="J20" s="563"/>
    </row>
    <row r="21" spans="2:10" ht="24">
      <c r="B21" s="392"/>
      <c r="C21" s="392"/>
      <c r="D21" s="13" t="s">
        <v>510</v>
      </c>
      <c r="E21" s="548" t="s">
        <v>894</v>
      </c>
      <c r="F21" s="548"/>
      <c r="G21" s="549" t="s">
        <v>896</v>
      </c>
      <c r="H21" s="549"/>
      <c r="I21" s="549"/>
      <c r="J21" s="549"/>
    </row>
    <row r="22" spans="2:10" ht="24">
      <c r="B22" s="392"/>
      <c r="C22" s="392"/>
      <c r="D22" s="13" t="s">
        <v>489</v>
      </c>
      <c r="E22" s="550" t="s">
        <v>897</v>
      </c>
      <c r="F22" s="550"/>
      <c r="G22" s="551" t="s">
        <v>896</v>
      </c>
      <c r="H22" s="551"/>
      <c r="I22" s="551"/>
      <c r="J22" s="551"/>
    </row>
    <row r="23" spans="2:10" ht="20.25" customHeight="1">
      <c r="B23" s="392"/>
      <c r="C23" s="393" t="s">
        <v>492</v>
      </c>
      <c r="D23" s="476" t="s">
        <v>493</v>
      </c>
      <c r="E23" s="543" t="s">
        <v>690</v>
      </c>
      <c r="F23" s="544"/>
      <c r="G23" s="545" t="s">
        <v>890</v>
      </c>
      <c r="H23" s="546"/>
      <c r="I23" s="546"/>
      <c r="J23" s="547"/>
    </row>
    <row r="24" spans="2:10" ht="24.75" customHeight="1">
      <c r="B24" s="392"/>
      <c r="C24" s="394"/>
      <c r="D24" s="484"/>
      <c r="E24" s="543" t="s">
        <v>604</v>
      </c>
      <c r="F24" s="544"/>
      <c r="G24" s="545" t="s">
        <v>890</v>
      </c>
      <c r="H24" s="546"/>
      <c r="I24" s="546"/>
      <c r="J24" s="547"/>
    </row>
  </sheetData>
  <mergeCells count="49">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G22:J22"/>
    <mergeCell ref="E23:F23"/>
    <mergeCell ref="G23:J23"/>
    <mergeCell ref="E18:F18"/>
    <mergeCell ref="G18:J18"/>
    <mergeCell ref="E19:F19"/>
    <mergeCell ref="G19:J19"/>
    <mergeCell ref="E20:F20"/>
    <mergeCell ref="G20:J20"/>
    <mergeCell ref="E24:F24"/>
    <mergeCell ref="G24:J24"/>
    <mergeCell ref="B6:B8"/>
    <mergeCell ref="B9:B10"/>
    <mergeCell ref="B11:B24"/>
    <mergeCell ref="C12:C19"/>
    <mergeCell ref="C20:C22"/>
    <mergeCell ref="C23:C24"/>
    <mergeCell ref="D12:D14"/>
    <mergeCell ref="D15:D16"/>
    <mergeCell ref="D17:D18"/>
    <mergeCell ref="D23:D24"/>
    <mergeCell ref="C9:J10"/>
    <mergeCell ref="E21:F21"/>
    <mergeCell ref="G21:J21"/>
    <mergeCell ref="E22:F22"/>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M13" sqref="M13"/>
    </sheetView>
  </sheetViews>
  <sheetFormatPr defaultColWidth="9" defaultRowHeight="13.5"/>
  <cols>
    <col min="1" max="1" width="3.75" customWidth="1"/>
    <col min="2" max="2" width="11.25" style="1" customWidth="1"/>
    <col min="3" max="3" width="9" style="11"/>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11"/>
      <c r="J1" s="1" t="s">
        <v>898</v>
      </c>
    </row>
    <row r="2" spans="2:13" s="1" customFormat="1" ht="24" customHeight="1">
      <c r="B2" s="404" t="s">
        <v>454</v>
      </c>
      <c r="C2" s="405"/>
      <c r="D2" s="405"/>
      <c r="E2" s="405"/>
      <c r="F2" s="405"/>
      <c r="G2" s="405"/>
      <c r="H2" s="405"/>
      <c r="I2" s="405"/>
      <c r="J2" s="406"/>
      <c r="K2" s="15"/>
      <c r="L2" s="15"/>
      <c r="M2" s="15"/>
    </row>
    <row r="3" spans="2:13" s="1" customFormat="1" ht="24.95" customHeight="1">
      <c r="B3" s="407" t="s">
        <v>455</v>
      </c>
      <c r="C3" s="407"/>
      <c r="D3" s="407"/>
      <c r="E3" s="407"/>
      <c r="F3" s="407"/>
      <c r="G3" s="407"/>
      <c r="H3" s="407"/>
      <c r="I3" s="407"/>
      <c r="J3" s="407"/>
      <c r="K3" s="16"/>
      <c r="L3" s="16"/>
      <c r="M3" s="16"/>
    </row>
    <row r="4" spans="2:13" s="1" customFormat="1" ht="24.95" customHeight="1">
      <c r="B4" s="12" t="s">
        <v>456</v>
      </c>
      <c r="C4" s="408" t="s">
        <v>522</v>
      </c>
      <c r="D4" s="408"/>
      <c r="E4" s="408"/>
      <c r="F4" s="408"/>
      <c r="G4" s="408"/>
      <c r="H4" s="408"/>
      <c r="I4" s="408"/>
      <c r="J4" s="408"/>
      <c r="K4" s="17"/>
      <c r="L4" s="17"/>
      <c r="M4" s="17"/>
    </row>
    <row r="5" spans="2:13" s="1" customFormat="1" ht="24.95" customHeight="1">
      <c r="B5" s="12" t="s">
        <v>458</v>
      </c>
      <c r="C5" s="408" t="s">
        <v>440</v>
      </c>
      <c r="D5" s="408"/>
      <c r="E5" s="408"/>
      <c r="F5" s="408"/>
      <c r="G5" s="408"/>
      <c r="H5" s="408"/>
      <c r="I5" s="408"/>
      <c r="J5" s="408"/>
      <c r="K5" s="17"/>
      <c r="L5" s="17"/>
      <c r="M5" s="17"/>
    </row>
    <row r="6" spans="2:13" s="1" customFormat="1" ht="24.95" customHeight="1">
      <c r="B6" s="391" t="s">
        <v>459</v>
      </c>
      <c r="C6" s="401" t="s">
        <v>460</v>
      </c>
      <c r="D6" s="401"/>
      <c r="E6" s="401"/>
      <c r="F6" s="402">
        <v>5</v>
      </c>
      <c r="G6" s="402"/>
      <c r="H6" s="402"/>
      <c r="I6" s="402"/>
      <c r="J6" s="402"/>
      <c r="K6" s="17"/>
      <c r="L6" s="17"/>
      <c r="M6" s="17"/>
    </row>
    <row r="7" spans="2:13" s="1" customFormat="1" ht="24.95" customHeight="1">
      <c r="B7" s="392"/>
      <c r="C7" s="401" t="s">
        <v>461</v>
      </c>
      <c r="D7" s="401"/>
      <c r="E7" s="401"/>
      <c r="F7" s="402">
        <v>5</v>
      </c>
      <c r="G7" s="402"/>
      <c r="H7" s="402"/>
      <c r="I7" s="402"/>
      <c r="J7" s="402"/>
      <c r="K7" s="17"/>
      <c r="L7" s="17"/>
      <c r="M7" s="17"/>
    </row>
    <row r="8" spans="2:13" s="1" customFormat="1" ht="24.95" customHeight="1">
      <c r="B8" s="392"/>
      <c r="C8" s="401" t="s">
        <v>462</v>
      </c>
      <c r="D8" s="401"/>
      <c r="E8" s="401"/>
      <c r="F8" s="403"/>
      <c r="G8" s="403"/>
      <c r="H8" s="403"/>
      <c r="I8" s="403"/>
      <c r="J8" s="403"/>
      <c r="K8" s="17"/>
      <c r="L8" s="17"/>
      <c r="M8" s="17"/>
    </row>
    <row r="9" spans="2:13" s="1" customFormat="1" ht="24.95" customHeight="1">
      <c r="B9" s="391" t="s">
        <v>463</v>
      </c>
      <c r="C9" s="395" t="s">
        <v>899</v>
      </c>
      <c r="D9" s="395"/>
      <c r="E9" s="395"/>
      <c r="F9" s="395"/>
      <c r="G9" s="395"/>
      <c r="H9" s="395"/>
      <c r="I9" s="395"/>
      <c r="J9" s="395"/>
      <c r="K9" s="17"/>
      <c r="L9" s="17"/>
      <c r="M9" s="17"/>
    </row>
    <row r="10" spans="2:13" s="1" customFormat="1" ht="24.95" customHeight="1">
      <c r="B10" s="391"/>
      <c r="C10" s="395"/>
      <c r="D10" s="395"/>
      <c r="E10" s="395"/>
      <c r="F10" s="395"/>
      <c r="G10" s="395"/>
      <c r="H10" s="395"/>
      <c r="I10" s="395"/>
      <c r="J10" s="395"/>
      <c r="K10" s="17"/>
      <c r="L10" s="17"/>
      <c r="M10" s="17"/>
    </row>
    <row r="11" spans="2:13" s="1" customFormat="1" ht="24.95" customHeight="1">
      <c r="B11" s="392" t="s">
        <v>465</v>
      </c>
      <c r="C11" s="12" t="s">
        <v>466</v>
      </c>
      <c r="D11" s="12" t="s">
        <v>467</v>
      </c>
      <c r="E11" s="401" t="s">
        <v>468</v>
      </c>
      <c r="F11" s="401"/>
      <c r="G11" s="401" t="s">
        <v>469</v>
      </c>
      <c r="H11" s="401"/>
      <c r="I11" s="401"/>
      <c r="J11" s="401"/>
      <c r="K11" s="17"/>
      <c r="L11" s="17"/>
      <c r="M11" s="17"/>
    </row>
    <row r="12" spans="2:13" s="1" customFormat="1" ht="24.95" customHeight="1">
      <c r="B12" s="392"/>
      <c r="C12" s="392" t="s">
        <v>470</v>
      </c>
      <c r="D12" s="14" t="s">
        <v>471</v>
      </c>
      <c r="E12" s="586" t="s">
        <v>900</v>
      </c>
      <c r="F12" s="587"/>
      <c r="G12" s="588" t="s">
        <v>901</v>
      </c>
      <c r="H12" s="589"/>
      <c r="I12" s="589"/>
      <c r="J12" s="590"/>
      <c r="K12" s="17"/>
      <c r="L12" s="17"/>
      <c r="M12" s="17"/>
    </row>
    <row r="13" spans="2:13" s="1" customFormat="1" ht="24" customHeight="1">
      <c r="B13" s="392"/>
      <c r="C13" s="392"/>
      <c r="D13" s="14" t="s">
        <v>474</v>
      </c>
      <c r="E13" s="591" t="s">
        <v>902</v>
      </c>
      <c r="F13" s="592"/>
      <c r="G13" s="593" t="s">
        <v>896</v>
      </c>
      <c r="H13" s="594"/>
      <c r="I13" s="594"/>
      <c r="J13" s="595"/>
    </row>
    <row r="14" spans="2:13" s="1" customFormat="1" ht="24" customHeight="1">
      <c r="B14" s="392"/>
      <c r="C14" s="392"/>
      <c r="D14" s="14" t="s">
        <v>479</v>
      </c>
      <c r="E14" s="596" t="s">
        <v>903</v>
      </c>
      <c r="F14" s="597"/>
      <c r="G14" s="598" t="s">
        <v>896</v>
      </c>
      <c r="H14" s="599"/>
      <c r="I14" s="599"/>
      <c r="J14" s="600"/>
    </row>
    <row r="15" spans="2:13" s="1" customFormat="1" ht="24" customHeight="1">
      <c r="B15" s="392"/>
      <c r="C15" s="392"/>
      <c r="D15" s="14" t="s">
        <v>482</v>
      </c>
      <c r="E15" s="574" t="s">
        <v>597</v>
      </c>
      <c r="F15" s="575"/>
      <c r="G15" s="576" t="s">
        <v>904</v>
      </c>
      <c r="H15" s="577"/>
      <c r="I15" s="577"/>
      <c r="J15" s="578"/>
    </row>
    <row r="16" spans="2:13" s="1" customFormat="1" ht="53.25" customHeight="1">
      <c r="B16" s="392"/>
      <c r="C16" s="14" t="s">
        <v>485</v>
      </c>
      <c r="D16" s="13" t="s">
        <v>489</v>
      </c>
      <c r="E16" s="579" t="s">
        <v>905</v>
      </c>
      <c r="F16" s="579"/>
      <c r="G16" s="580" t="s">
        <v>896</v>
      </c>
      <c r="H16" s="580"/>
      <c r="I16" s="580"/>
      <c r="J16" s="580"/>
    </row>
    <row r="17" spans="2:10" s="1" customFormat="1" ht="33" customHeight="1">
      <c r="B17" s="392"/>
      <c r="C17" s="14" t="s">
        <v>492</v>
      </c>
      <c r="D17" s="13" t="s">
        <v>493</v>
      </c>
      <c r="E17" s="581" t="s">
        <v>906</v>
      </c>
      <c r="F17" s="582"/>
      <c r="G17" s="583" t="s">
        <v>890</v>
      </c>
      <c r="H17" s="584"/>
      <c r="I17" s="584"/>
      <c r="J17" s="585"/>
    </row>
  </sheetData>
  <mergeCells count="29">
    <mergeCell ref="B2:J2"/>
    <mergeCell ref="B3:J3"/>
    <mergeCell ref="C4:J4"/>
    <mergeCell ref="C5:J5"/>
    <mergeCell ref="C6:E6"/>
    <mergeCell ref="F6:J6"/>
    <mergeCell ref="B6:B8"/>
    <mergeCell ref="C7:E7"/>
    <mergeCell ref="F7:J7"/>
    <mergeCell ref="C8:E8"/>
    <mergeCell ref="F8:J8"/>
    <mergeCell ref="E11:F11"/>
    <mergeCell ref="G11:J11"/>
    <mergeCell ref="B9:B10"/>
    <mergeCell ref="B11:B17"/>
    <mergeCell ref="C12:C15"/>
    <mergeCell ref="C9:J10"/>
    <mergeCell ref="E15:F15"/>
    <mergeCell ref="G15:J15"/>
    <mergeCell ref="E16:F16"/>
    <mergeCell ref="G16:J16"/>
    <mergeCell ref="E17:F17"/>
    <mergeCell ref="G17:J17"/>
    <mergeCell ref="E12:F12"/>
    <mergeCell ref="G12:J12"/>
    <mergeCell ref="E13:F13"/>
    <mergeCell ref="G13:J13"/>
    <mergeCell ref="E14:F14"/>
    <mergeCell ref="G14:J14"/>
  </mergeCells>
  <phoneticPr fontId="52"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workbookViewId="0">
      <selection activeCell="K10" sqref="K10"/>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8" width="9.625" style="1" customWidth="1"/>
    <col min="9" max="9" width="24" style="1" customWidth="1"/>
    <col min="10" max="10" width="9.75" style="1" customWidth="1"/>
    <col min="11" max="16383" width="10" style="1"/>
  </cols>
  <sheetData>
    <row r="1" spans="1:9 16384:16384" s="1" customFormat="1" ht="24.95" customHeight="1">
      <c r="A1"/>
      <c r="B1" s="2"/>
      <c r="I1" s="1" t="s">
        <v>907</v>
      </c>
      <c r="XFD1"/>
    </row>
    <row r="2" spans="1:9 16384:16384" s="1" customFormat="1" ht="27" customHeight="1">
      <c r="A2"/>
      <c r="B2" s="384" t="s">
        <v>908</v>
      </c>
      <c r="C2" s="384"/>
      <c r="D2" s="384"/>
      <c r="E2" s="384"/>
      <c r="F2" s="384"/>
      <c r="G2" s="384"/>
      <c r="H2" s="384"/>
      <c r="I2" s="384"/>
      <c r="XFD2"/>
    </row>
    <row r="3" spans="1:9 16384:16384" s="1" customFormat="1" ht="26.45" customHeight="1">
      <c r="A3"/>
      <c r="B3" s="623" t="s">
        <v>909</v>
      </c>
      <c r="C3" s="623"/>
      <c r="D3" s="623"/>
      <c r="E3" s="623"/>
      <c r="F3" s="623"/>
      <c r="G3" s="623"/>
      <c r="H3" s="623"/>
      <c r="I3" s="623"/>
      <c r="XFD3"/>
    </row>
    <row r="4" spans="1:9 16384:16384" s="1" customFormat="1" ht="26.45" customHeight="1">
      <c r="A4"/>
      <c r="B4" s="602" t="s">
        <v>910</v>
      </c>
      <c r="C4" s="602"/>
      <c r="D4" s="602"/>
      <c r="E4" s="602" t="s">
        <v>415</v>
      </c>
      <c r="F4" s="602"/>
      <c r="G4" s="602"/>
      <c r="H4" s="602"/>
      <c r="I4" s="602"/>
      <c r="XFD4"/>
    </row>
    <row r="5" spans="1:9 16384:16384" s="1" customFormat="1" ht="26.45" customHeight="1">
      <c r="A5"/>
      <c r="B5" s="602" t="s">
        <v>911</v>
      </c>
      <c r="C5" s="602" t="s">
        <v>912</v>
      </c>
      <c r="D5" s="602"/>
      <c r="E5" s="602" t="s">
        <v>913</v>
      </c>
      <c r="F5" s="602"/>
      <c r="G5" s="602"/>
      <c r="H5" s="602"/>
      <c r="I5" s="602"/>
      <c r="XFD5"/>
    </row>
    <row r="6" spans="1:9 16384:16384" s="1" customFormat="1" ht="26.45" customHeight="1">
      <c r="A6"/>
      <c r="B6" s="602"/>
      <c r="C6" s="609" t="s">
        <v>914</v>
      </c>
      <c r="D6" s="617"/>
      <c r="E6" s="611" t="s">
        <v>915</v>
      </c>
      <c r="F6" s="618"/>
      <c r="G6" s="618"/>
      <c r="H6" s="618"/>
      <c r="I6" s="619"/>
      <c r="XFD6"/>
    </row>
    <row r="7" spans="1:9 16384:16384" s="1" customFormat="1" ht="26.45" customHeight="1">
      <c r="A7"/>
      <c r="B7" s="602"/>
      <c r="C7" s="609" t="s">
        <v>916</v>
      </c>
      <c r="D7" s="620"/>
      <c r="E7" s="611" t="s">
        <v>917</v>
      </c>
      <c r="F7" s="621"/>
      <c r="G7" s="621"/>
      <c r="H7" s="621"/>
      <c r="I7" s="622"/>
      <c r="XFD7"/>
    </row>
    <row r="8" spans="1:9 16384:16384" s="1" customFormat="1" ht="26.45" customHeight="1">
      <c r="A8"/>
      <c r="B8" s="602"/>
      <c r="C8" s="609" t="s">
        <v>918</v>
      </c>
      <c r="D8" s="610"/>
      <c r="E8" s="611" t="s">
        <v>919</v>
      </c>
      <c r="F8" s="612"/>
      <c r="G8" s="612"/>
      <c r="H8" s="612"/>
      <c r="I8" s="613"/>
      <c r="XFD8"/>
    </row>
    <row r="9" spans="1:9 16384:16384" s="1" customFormat="1" ht="26.45" customHeight="1">
      <c r="A9"/>
      <c r="B9" s="602"/>
      <c r="C9" s="609" t="s">
        <v>920</v>
      </c>
      <c r="D9" s="610"/>
      <c r="E9" s="611" t="s">
        <v>921</v>
      </c>
      <c r="F9" s="612"/>
      <c r="G9" s="612"/>
      <c r="H9" s="612"/>
      <c r="I9" s="613"/>
      <c r="XFD9"/>
    </row>
    <row r="10" spans="1:9 16384:16384" s="1" customFormat="1" ht="26.45" customHeight="1">
      <c r="A10"/>
      <c r="B10" s="602"/>
      <c r="C10" s="609" t="s">
        <v>922</v>
      </c>
      <c r="D10" s="610"/>
      <c r="E10" s="611" t="s">
        <v>923</v>
      </c>
      <c r="F10" s="612"/>
      <c r="G10" s="612"/>
      <c r="H10" s="612"/>
      <c r="I10" s="613"/>
      <c r="XFD10"/>
    </row>
    <row r="11" spans="1:9 16384:16384" s="1" customFormat="1" ht="26.45" customHeight="1">
      <c r="A11"/>
      <c r="B11" s="602"/>
      <c r="C11" s="602" t="s">
        <v>924</v>
      </c>
      <c r="D11" s="602"/>
      <c r="E11" s="602"/>
      <c r="F11" s="602"/>
      <c r="G11" s="3" t="s">
        <v>925</v>
      </c>
      <c r="H11" s="3" t="s">
        <v>461</v>
      </c>
      <c r="I11" s="3" t="s">
        <v>462</v>
      </c>
      <c r="XFD11"/>
    </row>
    <row r="12" spans="1:9 16384:16384" s="1" customFormat="1" ht="26.45" customHeight="1">
      <c r="A12"/>
      <c r="B12" s="602"/>
      <c r="C12" s="602"/>
      <c r="D12" s="602"/>
      <c r="E12" s="602"/>
      <c r="F12" s="602"/>
      <c r="G12" s="8">
        <v>65458.75</v>
      </c>
      <c r="H12" s="8">
        <v>65458.75</v>
      </c>
      <c r="I12" s="9"/>
      <c r="XFD12"/>
    </row>
    <row r="13" spans="1:9 16384:16384" s="1" customFormat="1" ht="44.1" customHeight="1">
      <c r="A13"/>
      <c r="B13" s="4" t="s">
        <v>926</v>
      </c>
      <c r="C13" s="614" t="s">
        <v>927</v>
      </c>
      <c r="D13" s="615"/>
      <c r="E13" s="615"/>
      <c r="F13" s="615"/>
      <c r="G13" s="615"/>
      <c r="H13" s="615"/>
      <c r="I13" s="616"/>
      <c r="XFD13"/>
    </row>
    <row r="14" spans="1:9 16384:16384" s="1" customFormat="1" ht="26.45" customHeight="1">
      <c r="A14"/>
      <c r="B14" s="603" t="s">
        <v>928</v>
      </c>
      <c r="C14" s="5" t="s">
        <v>466</v>
      </c>
      <c r="D14" s="603" t="s">
        <v>467</v>
      </c>
      <c r="E14" s="603"/>
      <c r="F14" s="603" t="s">
        <v>468</v>
      </c>
      <c r="G14" s="603"/>
      <c r="H14" s="603" t="s">
        <v>929</v>
      </c>
      <c r="I14" s="603"/>
      <c r="XFD14"/>
    </row>
    <row r="15" spans="1:9 16384:16384" s="1" customFormat="1" ht="26.45" customHeight="1">
      <c r="A15"/>
      <c r="B15" s="603"/>
      <c r="C15" s="604" t="s">
        <v>773</v>
      </c>
      <c r="D15" s="604" t="s">
        <v>471</v>
      </c>
      <c r="E15" s="604"/>
      <c r="F15" s="605" t="s">
        <v>930</v>
      </c>
      <c r="G15" s="608"/>
      <c r="H15" s="605" t="s">
        <v>931</v>
      </c>
      <c r="I15" s="608"/>
      <c r="XFD15"/>
    </row>
    <row r="16" spans="1:9 16384:16384" s="1" customFormat="1" ht="26.45" customHeight="1">
      <c r="A16"/>
      <c r="B16" s="603"/>
      <c r="C16" s="604"/>
      <c r="D16" s="604" t="s">
        <v>474</v>
      </c>
      <c r="E16" s="604"/>
      <c r="F16" s="606" t="s">
        <v>932</v>
      </c>
      <c r="G16" s="607"/>
      <c r="H16" s="606" t="s">
        <v>933</v>
      </c>
      <c r="I16" s="607"/>
      <c r="XFD16"/>
    </row>
    <row r="17" spans="1:16 16384:16384" s="1" customFormat="1" ht="39" customHeight="1">
      <c r="A17"/>
      <c r="B17" s="603"/>
      <c r="C17" s="604"/>
      <c r="D17" s="604"/>
      <c r="E17" s="604"/>
      <c r="F17" s="606" t="s">
        <v>932</v>
      </c>
      <c r="G17" s="607"/>
      <c r="H17" s="605" t="s">
        <v>934</v>
      </c>
      <c r="I17" s="608"/>
      <c r="XFD17"/>
    </row>
    <row r="18" spans="1:16 16384:16384" s="1" customFormat="1" ht="39" customHeight="1">
      <c r="A18"/>
      <c r="B18" s="603"/>
      <c r="C18" s="604"/>
      <c r="D18" s="604"/>
      <c r="E18" s="604"/>
      <c r="F18" s="606" t="s">
        <v>932</v>
      </c>
      <c r="G18" s="607"/>
      <c r="H18" s="605" t="s">
        <v>935</v>
      </c>
      <c r="I18" s="608"/>
      <c r="XFD18"/>
    </row>
    <row r="19" spans="1:16 16384:16384" s="1" customFormat="1" ht="26.45" customHeight="1">
      <c r="A19"/>
      <c r="B19" s="603"/>
      <c r="C19" s="604"/>
      <c r="D19" s="604" t="s">
        <v>479</v>
      </c>
      <c r="E19" s="604"/>
      <c r="F19" s="605" t="s">
        <v>866</v>
      </c>
      <c r="G19" s="605"/>
      <c r="H19" s="605" t="s">
        <v>936</v>
      </c>
      <c r="I19" s="605"/>
      <c r="XFD19"/>
    </row>
    <row r="20" spans="1:16 16384:16384" s="1" customFormat="1" ht="26.45" customHeight="1">
      <c r="A20"/>
      <c r="B20" s="603"/>
      <c r="C20" s="604"/>
      <c r="D20" s="604" t="s">
        <v>482</v>
      </c>
      <c r="E20" s="604"/>
      <c r="F20" s="605" t="s">
        <v>937</v>
      </c>
      <c r="G20" s="605"/>
      <c r="H20" s="605" t="s">
        <v>938</v>
      </c>
      <c r="I20" s="605"/>
      <c r="XFD20"/>
    </row>
    <row r="21" spans="1:16 16384:16384" s="1" customFormat="1" ht="45.95" customHeight="1">
      <c r="A21"/>
      <c r="B21" s="603"/>
      <c r="C21" s="6" t="s">
        <v>782</v>
      </c>
      <c r="D21" s="604" t="s">
        <v>486</v>
      </c>
      <c r="E21" s="604"/>
      <c r="F21" s="605" t="s">
        <v>939</v>
      </c>
      <c r="G21" s="605"/>
      <c r="H21" s="605" t="s">
        <v>940</v>
      </c>
      <c r="I21" s="605"/>
      <c r="XFD21"/>
    </row>
    <row r="22" spans="1:16 16384:16384" s="1" customFormat="1" ht="26.45" customHeight="1">
      <c r="A22"/>
      <c r="B22" s="603"/>
      <c r="C22" s="6" t="s">
        <v>492</v>
      </c>
      <c r="D22" s="604" t="s">
        <v>493</v>
      </c>
      <c r="E22" s="604"/>
      <c r="F22" s="605" t="s">
        <v>941</v>
      </c>
      <c r="G22" s="605"/>
      <c r="H22" s="605" t="s">
        <v>495</v>
      </c>
      <c r="I22" s="605"/>
      <c r="XFD22"/>
    </row>
    <row r="23" spans="1:16 16384:16384" s="1" customFormat="1" ht="45" customHeight="1">
      <c r="A23"/>
      <c r="B23" s="601"/>
      <c r="C23" s="601"/>
      <c r="D23" s="601"/>
      <c r="E23" s="601"/>
      <c r="F23" s="601"/>
      <c r="G23" s="601"/>
      <c r="H23" s="601"/>
      <c r="I23" s="601"/>
      <c r="XFD23"/>
    </row>
    <row r="24" spans="1:16 16384:16384" s="1" customFormat="1" ht="16.350000000000001" customHeight="1">
      <c r="A24"/>
      <c r="B24" s="7"/>
      <c r="C24" s="7"/>
      <c r="XFD24"/>
    </row>
    <row r="25" spans="1:16 16384:16384" s="1" customFormat="1" ht="16.350000000000001" customHeight="1">
      <c r="A25"/>
      <c r="B25" s="7"/>
      <c r="XFD25"/>
    </row>
    <row r="26" spans="1:16 16384:16384" s="1" customFormat="1" ht="16.350000000000001" customHeight="1">
      <c r="A26"/>
      <c r="B26" s="7"/>
      <c r="P26" s="10"/>
      <c r="XFD26"/>
    </row>
    <row r="27" spans="1:16 16384:16384" s="1" customFormat="1" ht="16.350000000000001" customHeight="1">
      <c r="A27"/>
      <c r="B27" s="7"/>
      <c r="XFD27"/>
    </row>
    <row r="28" spans="1:16 16384:16384" s="1" customFormat="1" ht="16.350000000000001" customHeight="1">
      <c r="A28"/>
      <c r="B28" s="7"/>
      <c r="C28" s="7"/>
      <c r="D28" s="7"/>
      <c r="E28" s="7"/>
      <c r="F28" s="7"/>
      <c r="G28" s="7"/>
      <c r="H28" s="7"/>
      <c r="I28" s="7"/>
      <c r="XFD28"/>
    </row>
    <row r="29" spans="1:16 16384:16384" s="1" customFormat="1" ht="16.350000000000001" customHeight="1">
      <c r="A29"/>
      <c r="B29" s="7"/>
      <c r="C29" s="7"/>
      <c r="D29" s="7"/>
      <c r="E29" s="7"/>
      <c r="F29" s="7"/>
      <c r="G29" s="7"/>
      <c r="H29" s="7"/>
      <c r="I29" s="7"/>
      <c r="XFD29"/>
    </row>
    <row r="30" spans="1:16 16384:16384" s="1" customFormat="1" ht="16.350000000000001" customHeight="1">
      <c r="A30"/>
      <c r="B30" s="7"/>
      <c r="C30" s="7"/>
      <c r="D30" s="7"/>
      <c r="E30" s="7"/>
      <c r="F30" s="7"/>
      <c r="G30" s="7"/>
      <c r="H30" s="7"/>
      <c r="I30" s="7"/>
      <c r="XFD30"/>
    </row>
    <row r="31" spans="1:16 16384:16384" s="1" customFormat="1" ht="16.350000000000001" customHeight="1">
      <c r="A31"/>
      <c r="B31" s="7"/>
      <c r="C31" s="7"/>
      <c r="D31" s="7"/>
      <c r="E31" s="7"/>
      <c r="F31" s="7"/>
      <c r="G31" s="7"/>
      <c r="H31" s="7"/>
      <c r="I31" s="7"/>
      <c r="XFD31"/>
    </row>
    <row r="32" spans="1:16 16384:16384" s="1" customFormat="1">
      <c r="A32"/>
      <c r="XFD32"/>
    </row>
    <row r="33" spans="1:1 16384:16384" s="1" customFormat="1">
      <c r="A33"/>
      <c r="XFD33"/>
    </row>
    <row r="34" spans="1:1 16384:16384" s="1" customFormat="1">
      <c r="A34"/>
      <c r="XFD34"/>
    </row>
    <row r="35" spans="1:1 16384:16384" s="1" customFormat="1">
      <c r="A35"/>
      <c r="XFD35"/>
    </row>
  </sheetData>
  <mergeCells count="47">
    <mergeCell ref="B2:I2"/>
    <mergeCell ref="B3:I3"/>
    <mergeCell ref="B4:D4"/>
    <mergeCell ref="E4:I4"/>
    <mergeCell ref="C5:D5"/>
    <mergeCell ref="E5:I5"/>
    <mergeCell ref="C6:D6"/>
    <mergeCell ref="E6:I6"/>
    <mergeCell ref="C7:D7"/>
    <mergeCell ref="E7:I7"/>
    <mergeCell ref="C8:D8"/>
    <mergeCell ref="E8:I8"/>
    <mergeCell ref="C9:D9"/>
    <mergeCell ref="E9:I9"/>
    <mergeCell ref="C10:D10"/>
    <mergeCell ref="E10:I10"/>
    <mergeCell ref="C13:I13"/>
    <mergeCell ref="D14:E14"/>
    <mergeCell ref="F14:G14"/>
    <mergeCell ref="H14:I14"/>
    <mergeCell ref="D15:E15"/>
    <mergeCell ref="F15:G15"/>
    <mergeCell ref="H15:I15"/>
    <mergeCell ref="F20:G20"/>
    <mergeCell ref="H20:I20"/>
    <mergeCell ref="F16:G16"/>
    <mergeCell ref="H16:I16"/>
    <mergeCell ref="F17:G17"/>
    <mergeCell ref="H17:I17"/>
    <mergeCell ref="F18:G18"/>
    <mergeCell ref="H18:I18"/>
    <mergeCell ref="B23:I23"/>
    <mergeCell ref="B5:B12"/>
    <mergeCell ref="B14:B22"/>
    <mergeCell ref="C15:C20"/>
    <mergeCell ref="C11:F12"/>
    <mergeCell ref="D16:E18"/>
    <mergeCell ref="D21:E21"/>
    <mergeCell ref="F21:G21"/>
    <mergeCell ref="H21:I21"/>
    <mergeCell ref="D22:E22"/>
    <mergeCell ref="F22:G22"/>
    <mergeCell ref="H22:I22"/>
    <mergeCell ref="D19:E19"/>
    <mergeCell ref="F19:G19"/>
    <mergeCell ref="H19:I19"/>
    <mergeCell ref="D20:E20"/>
  </mergeCells>
  <phoneticPr fontId="52"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pane ySplit="5" topLeftCell="A6" activePane="bottomLeft" state="frozen"/>
      <selection pane="bottomLeft" activeCell="B20" sqref="B20"/>
    </sheetView>
  </sheetViews>
  <sheetFormatPr defaultColWidth="10" defaultRowHeight="13.5"/>
  <cols>
    <col min="1" max="1" width="1.5" style="260" customWidth="1"/>
    <col min="2" max="2" width="33.375" style="260" customWidth="1"/>
    <col min="3" max="3" width="16.375" style="260" customWidth="1"/>
    <col min="4" max="4" width="33.375" style="260" customWidth="1"/>
    <col min="5" max="7" width="16.375" style="260" customWidth="1"/>
    <col min="8" max="8" width="18.25" style="260" customWidth="1"/>
    <col min="9" max="9" width="1.5" style="260" customWidth="1"/>
    <col min="10" max="11" width="9.75" style="260" customWidth="1"/>
    <col min="12" max="16384" width="10" style="260"/>
  </cols>
  <sheetData>
    <row r="1" spans="1:9" ht="14.25" customHeight="1">
      <c r="A1" s="261"/>
      <c r="B1" s="262"/>
      <c r="C1" s="263"/>
      <c r="D1" s="263"/>
      <c r="E1" s="275"/>
      <c r="F1" s="275"/>
      <c r="G1" s="275"/>
      <c r="H1" s="276" t="s">
        <v>218</v>
      </c>
      <c r="I1" s="278" t="s">
        <v>4</v>
      </c>
    </row>
    <row r="2" spans="1:9" ht="19.899999999999999" customHeight="1">
      <c r="A2" s="263"/>
      <c r="B2" s="358" t="s">
        <v>219</v>
      </c>
      <c r="C2" s="358"/>
      <c r="D2" s="358"/>
      <c r="E2" s="358"/>
      <c r="F2" s="358"/>
      <c r="G2" s="358"/>
      <c r="H2" s="358"/>
      <c r="I2" s="278"/>
    </row>
    <row r="3" spans="1:9" ht="17.100000000000001" customHeight="1">
      <c r="A3" s="264"/>
      <c r="B3" s="369" t="s">
        <v>6</v>
      </c>
      <c r="C3" s="369"/>
      <c r="D3" s="266"/>
      <c r="E3" s="266"/>
      <c r="F3" s="266"/>
      <c r="G3" s="266"/>
      <c r="H3" s="277" t="s">
        <v>7</v>
      </c>
      <c r="I3" s="279"/>
    </row>
    <row r="4" spans="1:9" ht="21.4" customHeight="1">
      <c r="A4" s="267"/>
      <c r="B4" s="359" t="s">
        <v>8</v>
      </c>
      <c r="C4" s="359"/>
      <c r="D4" s="359" t="s">
        <v>9</v>
      </c>
      <c r="E4" s="359"/>
      <c r="F4" s="359"/>
      <c r="G4" s="359"/>
      <c r="H4" s="359"/>
      <c r="I4" s="280"/>
    </row>
    <row r="5" spans="1:9" ht="21.4" customHeight="1">
      <c r="A5" s="267"/>
      <c r="B5" s="268" t="s">
        <v>10</v>
      </c>
      <c r="C5" s="268" t="s">
        <v>11</v>
      </c>
      <c r="D5" s="268" t="s">
        <v>10</v>
      </c>
      <c r="E5" s="268" t="s">
        <v>60</v>
      </c>
      <c r="F5" s="268" t="s">
        <v>220</v>
      </c>
      <c r="G5" s="268" t="s">
        <v>221</v>
      </c>
      <c r="H5" s="268" t="s">
        <v>222</v>
      </c>
      <c r="I5" s="280"/>
    </row>
    <row r="6" spans="1:9" ht="19.899999999999999" customHeight="1">
      <c r="A6" s="269"/>
      <c r="B6" s="270" t="s">
        <v>223</v>
      </c>
      <c r="C6" s="69" t="s">
        <v>75</v>
      </c>
      <c r="D6" s="270" t="s">
        <v>224</v>
      </c>
      <c r="E6" s="69" t="s">
        <v>75</v>
      </c>
      <c r="F6" s="69" t="s">
        <v>75</v>
      </c>
      <c r="G6" s="272"/>
      <c r="H6" s="272"/>
      <c r="I6" s="281"/>
    </row>
    <row r="7" spans="1:9" ht="19.899999999999999" customHeight="1">
      <c r="A7" s="360"/>
      <c r="B7" s="271" t="s">
        <v>225</v>
      </c>
      <c r="C7" s="69" t="s">
        <v>75</v>
      </c>
      <c r="D7" s="271" t="s">
        <v>226</v>
      </c>
      <c r="E7" s="272"/>
      <c r="F7" s="272"/>
      <c r="G7" s="272"/>
      <c r="H7" s="272"/>
      <c r="I7" s="281"/>
    </row>
    <row r="8" spans="1:9" ht="19.899999999999999" customHeight="1">
      <c r="A8" s="360"/>
      <c r="B8" s="271" t="s">
        <v>227</v>
      </c>
      <c r="C8" s="272"/>
      <c r="D8" s="271" t="s">
        <v>228</v>
      </c>
      <c r="E8" s="272"/>
      <c r="F8" s="272"/>
      <c r="G8" s="272"/>
      <c r="H8" s="272"/>
      <c r="I8" s="281"/>
    </row>
    <row r="9" spans="1:9" ht="19.899999999999999" customHeight="1">
      <c r="A9" s="360"/>
      <c r="B9" s="271" t="s">
        <v>229</v>
      </c>
      <c r="C9" s="272"/>
      <c r="D9" s="271" t="s">
        <v>230</v>
      </c>
      <c r="E9" s="272"/>
      <c r="F9" s="272"/>
      <c r="G9" s="272"/>
      <c r="H9" s="272"/>
      <c r="I9" s="281"/>
    </row>
    <row r="10" spans="1:9" ht="19.899999999999999" customHeight="1">
      <c r="A10" s="269"/>
      <c r="B10" s="270" t="s">
        <v>231</v>
      </c>
      <c r="C10" s="272"/>
      <c r="D10" s="271" t="s">
        <v>232</v>
      </c>
      <c r="E10" s="272"/>
      <c r="F10" s="272"/>
      <c r="G10" s="272"/>
      <c r="H10" s="272"/>
      <c r="I10" s="281"/>
    </row>
    <row r="11" spans="1:9" ht="19.899999999999999" customHeight="1">
      <c r="A11" s="360"/>
      <c r="B11" s="271" t="s">
        <v>225</v>
      </c>
      <c r="C11" s="272"/>
      <c r="D11" s="271" t="s">
        <v>233</v>
      </c>
      <c r="E11" s="69" t="s">
        <v>234</v>
      </c>
      <c r="F11" s="69" t="s">
        <v>234</v>
      </c>
      <c r="G11" s="272"/>
      <c r="H11" s="272"/>
      <c r="I11" s="281"/>
    </row>
    <row r="12" spans="1:9" ht="19.899999999999999" customHeight="1">
      <c r="A12" s="360"/>
      <c r="B12" s="271" t="s">
        <v>227</v>
      </c>
      <c r="C12" s="272"/>
      <c r="D12" s="271" t="s">
        <v>235</v>
      </c>
      <c r="E12" s="272"/>
      <c r="F12" s="272"/>
      <c r="G12" s="272"/>
      <c r="H12" s="272"/>
      <c r="I12" s="281"/>
    </row>
    <row r="13" spans="1:9" ht="19.899999999999999" customHeight="1">
      <c r="A13" s="360"/>
      <c r="B13" s="271" t="s">
        <v>229</v>
      </c>
      <c r="C13" s="272"/>
      <c r="D13" s="271" t="s">
        <v>236</v>
      </c>
      <c r="E13" s="69" t="s">
        <v>237</v>
      </c>
      <c r="F13" s="69" t="s">
        <v>237</v>
      </c>
      <c r="G13" s="272"/>
      <c r="H13" s="272"/>
      <c r="I13" s="281"/>
    </row>
    <row r="14" spans="1:9" ht="19.899999999999999" customHeight="1">
      <c r="A14" s="360"/>
      <c r="B14" s="271" t="s">
        <v>238</v>
      </c>
      <c r="C14" s="272"/>
      <c r="D14" s="271" t="s">
        <v>239</v>
      </c>
      <c r="E14" s="69" t="s">
        <v>240</v>
      </c>
      <c r="F14" s="69" t="s">
        <v>240</v>
      </c>
      <c r="G14" s="272"/>
      <c r="H14" s="272"/>
      <c r="I14" s="281"/>
    </row>
    <row r="15" spans="1:9" ht="19.899999999999999" customHeight="1">
      <c r="A15" s="360"/>
      <c r="B15" s="271" t="s">
        <v>238</v>
      </c>
      <c r="C15" s="272"/>
      <c r="D15" s="271" t="s">
        <v>241</v>
      </c>
      <c r="E15" s="272"/>
      <c r="F15" s="272"/>
      <c r="G15" s="272"/>
      <c r="H15" s="272"/>
      <c r="I15" s="281"/>
    </row>
    <row r="16" spans="1:9" ht="19.899999999999999" customHeight="1">
      <c r="A16" s="360"/>
      <c r="B16" s="271" t="s">
        <v>238</v>
      </c>
      <c r="C16" s="272"/>
      <c r="D16" s="271" t="s">
        <v>242</v>
      </c>
      <c r="E16" s="69" t="s">
        <v>243</v>
      </c>
      <c r="F16" s="69" t="s">
        <v>243</v>
      </c>
      <c r="G16" s="272"/>
      <c r="H16" s="272"/>
      <c r="I16" s="281"/>
    </row>
    <row r="17" spans="1:9" ht="19.899999999999999" customHeight="1">
      <c r="A17" s="360"/>
      <c r="B17" s="271" t="s">
        <v>238</v>
      </c>
      <c r="C17" s="272"/>
      <c r="D17" s="271" t="s">
        <v>244</v>
      </c>
      <c r="E17" s="272"/>
      <c r="F17" s="272"/>
      <c r="G17" s="272"/>
      <c r="H17" s="272"/>
      <c r="I17" s="281"/>
    </row>
    <row r="18" spans="1:9" ht="19.899999999999999" customHeight="1">
      <c r="A18" s="360"/>
      <c r="B18" s="271" t="s">
        <v>238</v>
      </c>
      <c r="C18" s="272"/>
      <c r="D18" s="271" t="s">
        <v>245</v>
      </c>
      <c r="E18" s="272"/>
      <c r="F18" s="272"/>
      <c r="G18" s="272"/>
      <c r="H18" s="272"/>
      <c r="I18" s="281"/>
    </row>
    <row r="19" spans="1:9" ht="19.899999999999999" customHeight="1">
      <c r="A19" s="360"/>
      <c r="B19" s="271" t="s">
        <v>238</v>
      </c>
      <c r="C19" s="272"/>
      <c r="D19" s="271" t="s">
        <v>246</v>
      </c>
      <c r="E19" s="272"/>
      <c r="F19" s="272"/>
      <c r="G19" s="272"/>
      <c r="H19" s="272"/>
      <c r="I19" s="281"/>
    </row>
    <row r="20" spans="1:9" ht="19.899999999999999" customHeight="1">
      <c r="A20" s="360"/>
      <c r="B20" s="271" t="s">
        <v>238</v>
      </c>
      <c r="C20" s="272"/>
      <c r="D20" s="271" t="s">
        <v>247</v>
      </c>
      <c r="E20" s="272"/>
      <c r="F20" s="272"/>
      <c r="G20" s="272"/>
      <c r="H20" s="272"/>
      <c r="I20" s="281"/>
    </row>
    <row r="21" spans="1:9" ht="19.899999999999999" customHeight="1">
      <c r="A21" s="360"/>
      <c r="B21" s="271" t="s">
        <v>238</v>
      </c>
      <c r="C21" s="272"/>
      <c r="D21" s="271" t="s">
        <v>248</v>
      </c>
      <c r="E21" s="272"/>
      <c r="F21" s="272"/>
      <c r="G21" s="272"/>
      <c r="H21" s="272"/>
      <c r="I21" s="281"/>
    </row>
    <row r="22" spans="1:9" ht="19.899999999999999" customHeight="1">
      <c r="A22" s="360"/>
      <c r="B22" s="271" t="s">
        <v>238</v>
      </c>
      <c r="C22" s="272"/>
      <c r="D22" s="271" t="s">
        <v>249</v>
      </c>
      <c r="E22" s="272"/>
      <c r="F22" s="272"/>
      <c r="G22" s="272"/>
      <c r="H22" s="272"/>
      <c r="I22" s="281"/>
    </row>
    <row r="23" spans="1:9" ht="19.899999999999999" customHeight="1">
      <c r="A23" s="360"/>
      <c r="B23" s="271" t="s">
        <v>238</v>
      </c>
      <c r="C23" s="272"/>
      <c r="D23" s="271" t="s">
        <v>250</v>
      </c>
      <c r="E23" s="272"/>
      <c r="F23" s="272"/>
      <c r="G23" s="272"/>
      <c r="H23" s="272"/>
      <c r="I23" s="281"/>
    </row>
    <row r="24" spans="1:9" ht="19.899999999999999" customHeight="1">
      <c r="A24" s="360"/>
      <c r="B24" s="271" t="s">
        <v>238</v>
      </c>
      <c r="C24" s="272"/>
      <c r="D24" s="271" t="s">
        <v>251</v>
      </c>
      <c r="E24" s="272"/>
      <c r="F24" s="272"/>
      <c r="G24" s="272"/>
      <c r="H24" s="272"/>
      <c r="I24" s="281"/>
    </row>
    <row r="25" spans="1:9" ht="19.899999999999999" customHeight="1">
      <c r="A25" s="360"/>
      <c r="B25" s="271" t="s">
        <v>238</v>
      </c>
      <c r="C25" s="272"/>
      <c r="D25" s="271" t="s">
        <v>252</v>
      </c>
      <c r="E25" s="272"/>
      <c r="F25" s="272"/>
      <c r="G25" s="272"/>
      <c r="H25" s="272"/>
      <c r="I25" s="281"/>
    </row>
    <row r="26" spans="1:9" ht="19.899999999999999" customHeight="1">
      <c r="A26" s="360"/>
      <c r="B26" s="271" t="s">
        <v>238</v>
      </c>
      <c r="C26" s="272"/>
      <c r="D26" s="271" t="s">
        <v>253</v>
      </c>
      <c r="E26" s="69" t="s">
        <v>254</v>
      </c>
      <c r="F26" s="69" t="s">
        <v>254</v>
      </c>
      <c r="G26" s="272"/>
      <c r="H26" s="272"/>
      <c r="I26" s="281"/>
    </row>
    <row r="27" spans="1:9" ht="19.899999999999999" customHeight="1">
      <c r="A27" s="360"/>
      <c r="B27" s="271" t="s">
        <v>238</v>
      </c>
      <c r="C27" s="272"/>
      <c r="D27" s="271" t="s">
        <v>255</v>
      </c>
      <c r="E27" s="272"/>
      <c r="F27" s="272"/>
      <c r="G27" s="272"/>
      <c r="H27" s="272"/>
      <c r="I27" s="281"/>
    </row>
    <row r="28" spans="1:9" ht="19.899999999999999" customHeight="1">
      <c r="A28" s="360"/>
      <c r="B28" s="271" t="s">
        <v>238</v>
      </c>
      <c r="C28" s="272"/>
      <c r="D28" s="271" t="s">
        <v>256</v>
      </c>
      <c r="E28" s="272"/>
      <c r="F28" s="272"/>
      <c r="G28" s="272"/>
      <c r="H28" s="272"/>
      <c r="I28" s="281"/>
    </row>
    <row r="29" spans="1:9" ht="19.899999999999999" customHeight="1">
      <c r="A29" s="360"/>
      <c r="B29" s="271" t="s">
        <v>238</v>
      </c>
      <c r="C29" s="272"/>
      <c r="D29" s="271" t="s">
        <v>257</v>
      </c>
      <c r="E29" s="272"/>
      <c r="F29" s="272"/>
      <c r="G29" s="272"/>
      <c r="H29" s="272"/>
      <c r="I29" s="281"/>
    </row>
    <row r="30" spans="1:9" ht="19.899999999999999" customHeight="1">
      <c r="A30" s="360"/>
      <c r="B30" s="271" t="s">
        <v>238</v>
      </c>
      <c r="C30" s="272"/>
      <c r="D30" s="271" t="s">
        <v>258</v>
      </c>
      <c r="E30" s="272"/>
      <c r="F30" s="272"/>
      <c r="G30" s="272"/>
      <c r="H30" s="272"/>
      <c r="I30" s="281"/>
    </row>
    <row r="31" spans="1:9" ht="19.899999999999999" customHeight="1">
      <c r="A31" s="360"/>
      <c r="B31" s="271" t="s">
        <v>238</v>
      </c>
      <c r="C31" s="272"/>
      <c r="D31" s="271" t="s">
        <v>259</v>
      </c>
      <c r="E31" s="272"/>
      <c r="F31" s="272"/>
      <c r="G31" s="272"/>
      <c r="H31" s="272"/>
      <c r="I31" s="281"/>
    </row>
    <row r="32" spans="1:9" ht="19.899999999999999" customHeight="1">
      <c r="A32" s="360"/>
      <c r="B32" s="271" t="s">
        <v>238</v>
      </c>
      <c r="C32" s="272"/>
      <c r="D32" s="271" t="s">
        <v>260</v>
      </c>
      <c r="E32" s="272"/>
      <c r="F32" s="272"/>
      <c r="G32" s="272"/>
      <c r="H32" s="272"/>
      <c r="I32" s="281"/>
    </row>
    <row r="33" spans="1:9" ht="19.899999999999999" customHeight="1">
      <c r="A33" s="360"/>
      <c r="B33" s="271" t="s">
        <v>238</v>
      </c>
      <c r="C33" s="272"/>
      <c r="D33" s="271" t="s">
        <v>261</v>
      </c>
      <c r="E33" s="272"/>
      <c r="F33" s="272"/>
      <c r="G33" s="272"/>
      <c r="H33" s="272"/>
      <c r="I33" s="281"/>
    </row>
    <row r="34" spans="1:9" ht="19.899999999999999" customHeight="1">
      <c r="A34" s="360"/>
      <c r="B34" s="271" t="s">
        <v>238</v>
      </c>
      <c r="C34" s="272"/>
      <c r="D34" s="271" t="s">
        <v>262</v>
      </c>
      <c r="E34" s="272"/>
      <c r="F34" s="272"/>
      <c r="G34" s="272"/>
      <c r="H34" s="272"/>
      <c r="I34" s="281"/>
    </row>
    <row r="35" spans="1:9" ht="8.4499999999999993" customHeight="1">
      <c r="A35" s="273"/>
      <c r="B35" s="273"/>
      <c r="C35" s="273"/>
      <c r="D35" s="274"/>
      <c r="E35" s="273"/>
      <c r="F35" s="273"/>
      <c r="G35" s="273"/>
      <c r="H35" s="273"/>
      <c r="I35" s="282"/>
    </row>
  </sheetData>
  <mergeCells count="6">
    <mergeCell ref="A11:A34"/>
    <mergeCell ref="B2:H2"/>
    <mergeCell ref="B3:C3"/>
    <mergeCell ref="B4:C4"/>
    <mergeCell ref="D4:H4"/>
    <mergeCell ref="A7:A9"/>
  </mergeCells>
  <phoneticPr fontId="52"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0"/>
  <sheetViews>
    <sheetView tabSelected="1" workbookViewId="0">
      <pane ySplit="6" topLeftCell="A249" activePane="bottomLeft" state="frozen"/>
      <selection pane="bottomLeft" activeCell="H258" sqref="H258"/>
    </sheetView>
  </sheetViews>
  <sheetFormatPr defaultColWidth="10" defaultRowHeight="13.5"/>
  <cols>
    <col min="1" max="1" width="1.5" style="185" customWidth="1"/>
    <col min="2" max="3" width="5.875" style="182" customWidth="1"/>
    <col min="4" max="4" width="11.625" style="182" customWidth="1"/>
    <col min="5" max="5" width="23.5" style="182" customWidth="1"/>
    <col min="6" max="6" width="18.5" style="182" customWidth="1"/>
    <col min="7" max="7" width="19.125" style="182" customWidth="1"/>
    <col min="8" max="8" width="17.375" style="182" customWidth="1"/>
    <col min="9" max="9" width="16.875" style="182" customWidth="1"/>
    <col min="10" max="10" width="16.25" style="182" customWidth="1"/>
    <col min="11" max="12" width="7.75" style="185" customWidth="1"/>
    <col min="13" max="13" width="8.375" style="185" customWidth="1"/>
    <col min="14" max="16" width="7.25" style="185" customWidth="1"/>
    <col min="17" max="17" width="16.5" style="185" customWidth="1"/>
    <col min="18" max="18" width="14.75" style="185" customWidth="1"/>
    <col min="19" max="19" width="5.875" style="185" customWidth="1"/>
    <col min="20" max="20" width="16.75" style="185" customWidth="1"/>
    <col min="21" max="23" width="5.875" style="185" customWidth="1"/>
    <col min="24" max="26" width="7.25" style="185" customWidth="1"/>
    <col min="27" max="33" width="5.875" style="185" customWidth="1"/>
    <col min="34" max="39" width="7.25" style="185" customWidth="1"/>
    <col min="40" max="40" width="1.5" style="185" customWidth="1"/>
    <col min="41" max="42" width="9.75" style="185" customWidth="1"/>
    <col min="43" max="16384" width="10" style="185"/>
  </cols>
  <sheetData>
    <row r="1" spans="1:40" ht="24.95" customHeight="1">
      <c r="A1" s="186"/>
      <c r="B1" s="187"/>
      <c r="C1" s="187"/>
      <c r="D1" s="188">
        <f>611608954.92-G7+Q7</f>
        <v>28902000</v>
      </c>
      <c r="E1" s="188"/>
      <c r="F1" s="203"/>
      <c r="G1" s="203"/>
      <c r="H1" s="203"/>
      <c r="I1" s="188"/>
      <c r="J1" s="188"/>
      <c r="K1" s="18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16" t="s">
        <v>263</v>
      </c>
      <c r="AN1" s="217"/>
    </row>
    <row r="2" spans="1:40" ht="22.9" customHeight="1">
      <c r="A2" s="189"/>
      <c r="B2" s="371" t="s">
        <v>264</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217"/>
    </row>
    <row r="3" spans="1:40" ht="19.5" customHeight="1">
      <c r="A3" s="190"/>
      <c r="B3" s="372" t="s">
        <v>6</v>
      </c>
      <c r="C3" s="372"/>
      <c r="D3" s="372"/>
      <c r="E3" s="372"/>
      <c r="F3" s="204"/>
      <c r="G3" s="205"/>
      <c r="H3" s="191"/>
      <c r="I3" s="204"/>
      <c r="J3" s="204"/>
      <c r="K3" s="210"/>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373" t="s">
        <v>7</v>
      </c>
      <c r="AM3" s="373"/>
      <c r="AN3" s="218"/>
    </row>
    <row r="4" spans="1:40" ht="24.4" customHeight="1">
      <c r="A4" s="192"/>
      <c r="B4" s="370" t="s">
        <v>10</v>
      </c>
      <c r="C4" s="370"/>
      <c r="D4" s="370"/>
      <c r="E4" s="370"/>
      <c r="F4" s="370" t="s">
        <v>265</v>
      </c>
      <c r="G4" s="370" t="s">
        <v>266</v>
      </c>
      <c r="H4" s="370"/>
      <c r="I4" s="370"/>
      <c r="J4" s="370"/>
      <c r="K4" s="370"/>
      <c r="L4" s="370"/>
      <c r="M4" s="370"/>
      <c r="N4" s="370"/>
      <c r="O4" s="370"/>
      <c r="P4" s="370"/>
      <c r="Q4" s="370" t="s">
        <v>267</v>
      </c>
      <c r="R4" s="370"/>
      <c r="S4" s="370"/>
      <c r="T4" s="370"/>
      <c r="U4" s="370"/>
      <c r="V4" s="370"/>
      <c r="W4" s="370"/>
      <c r="X4" s="370"/>
      <c r="Y4" s="370"/>
      <c r="Z4" s="370"/>
      <c r="AA4" s="370" t="s">
        <v>268</v>
      </c>
      <c r="AB4" s="370"/>
      <c r="AC4" s="370"/>
      <c r="AD4" s="370"/>
      <c r="AE4" s="370"/>
      <c r="AF4" s="370"/>
      <c r="AG4" s="370"/>
      <c r="AH4" s="370"/>
      <c r="AI4" s="370"/>
      <c r="AJ4" s="370"/>
      <c r="AK4" s="370"/>
      <c r="AL4" s="370"/>
      <c r="AM4" s="370"/>
      <c r="AN4" s="219"/>
    </row>
    <row r="5" spans="1:40" ht="24.4" customHeight="1">
      <c r="A5" s="192"/>
      <c r="B5" s="370" t="s">
        <v>161</v>
      </c>
      <c r="C5" s="370"/>
      <c r="D5" s="370" t="s">
        <v>71</v>
      </c>
      <c r="E5" s="370" t="s">
        <v>72</v>
      </c>
      <c r="F5" s="370"/>
      <c r="G5" s="370" t="s">
        <v>60</v>
      </c>
      <c r="H5" s="370" t="s">
        <v>269</v>
      </c>
      <c r="I5" s="370"/>
      <c r="J5" s="370"/>
      <c r="K5" s="370" t="s">
        <v>270</v>
      </c>
      <c r="L5" s="370"/>
      <c r="M5" s="370"/>
      <c r="N5" s="370" t="s">
        <v>271</v>
      </c>
      <c r="O5" s="370"/>
      <c r="P5" s="370"/>
      <c r="Q5" s="370" t="s">
        <v>60</v>
      </c>
      <c r="R5" s="370" t="s">
        <v>269</v>
      </c>
      <c r="S5" s="370"/>
      <c r="T5" s="370"/>
      <c r="U5" s="370" t="s">
        <v>270</v>
      </c>
      <c r="V5" s="370"/>
      <c r="W5" s="370"/>
      <c r="X5" s="370" t="s">
        <v>271</v>
      </c>
      <c r="Y5" s="370"/>
      <c r="Z5" s="370"/>
      <c r="AA5" s="370" t="s">
        <v>60</v>
      </c>
      <c r="AB5" s="370" t="s">
        <v>269</v>
      </c>
      <c r="AC5" s="370"/>
      <c r="AD5" s="370"/>
      <c r="AE5" s="370" t="s">
        <v>270</v>
      </c>
      <c r="AF5" s="370"/>
      <c r="AG5" s="370"/>
      <c r="AH5" s="370" t="s">
        <v>271</v>
      </c>
      <c r="AI5" s="370"/>
      <c r="AJ5" s="370"/>
      <c r="AK5" s="370" t="s">
        <v>272</v>
      </c>
      <c r="AL5" s="370"/>
      <c r="AM5" s="370"/>
      <c r="AN5" s="219"/>
    </row>
    <row r="6" spans="1:40" ht="39" customHeight="1">
      <c r="A6" s="194"/>
      <c r="B6" s="193" t="s">
        <v>162</v>
      </c>
      <c r="C6" s="193" t="s">
        <v>163</v>
      </c>
      <c r="D6" s="370"/>
      <c r="E6" s="370"/>
      <c r="F6" s="370"/>
      <c r="G6" s="370"/>
      <c r="H6" s="193" t="s">
        <v>273</v>
      </c>
      <c r="I6" s="193" t="s">
        <v>157</v>
      </c>
      <c r="J6" s="193" t="s">
        <v>158</v>
      </c>
      <c r="K6" s="193" t="s">
        <v>273</v>
      </c>
      <c r="L6" s="193" t="s">
        <v>157</v>
      </c>
      <c r="M6" s="193" t="s">
        <v>158</v>
      </c>
      <c r="N6" s="193" t="s">
        <v>273</v>
      </c>
      <c r="O6" s="193" t="s">
        <v>274</v>
      </c>
      <c r="P6" s="193" t="s">
        <v>275</v>
      </c>
      <c r="Q6" s="370"/>
      <c r="R6" s="193" t="s">
        <v>273</v>
      </c>
      <c r="S6" s="193" t="s">
        <v>157</v>
      </c>
      <c r="T6" s="193" t="s">
        <v>158</v>
      </c>
      <c r="U6" s="193" t="s">
        <v>273</v>
      </c>
      <c r="V6" s="193" t="s">
        <v>157</v>
      </c>
      <c r="W6" s="193" t="s">
        <v>158</v>
      </c>
      <c r="X6" s="193" t="s">
        <v>273</v>
      </c>
      <c r="Y6" s="193" t="s">
        <v>274</v>
      </c>
      <c r="Z6" s="193" t="s">
        <v>275</v>
      </c>
      <c r="AA6" s="370"/>
      <c r="AB6" s="193" t="s">
        <v>273</v>
      </c>
      <c r="AC6" s="193" t="s">
        <v>157</v>
      </c>
      <c r="AD6" s="193" t="s">
        <v>158</v>
      </c>
      <c r="AE6" s="193" t="s">
        <v>273</v>
      </c>
      <c r="AF6" s="193" t="s">
        <v>157</v>
      </c>
      <c r="AG6" s="193" t="s">
        <v>158</v>
      </c>
      <c r="AH6" s="193" t="s">
        <v>273</v>
      </c>
      <c r="AI6" s="193" t="s">
        <v>274</v>
      </c>
      <c r="AJ6" s="193" t="s">
        <v>275</v>
      </c>
      <c r="AK6" s="193" t="s">
        <v>273</v>
      </c>
      <c r="AL6" s="193" t="s">
        <v>274</v>
      </c>
      <c r="AM6" s="193" t="s">
        <v>275</v>
      </c>
      <c r="AN6" s="219"/>
    </row>
    <row r="7" spans="1:40" ht="22.9" customHeight="1">
      <c r="A7" s="192"/>
      <c r="B7" s="195"/>
      <c r="C7" s="195"/>
      <c r="D7" s="195"/>
      <c r="E7" s="195" t="s">
        <v>73</v>
      </c>
      <c r="F7" s="206" t="s">
        <v>75</v>
      </c>
      <c r="G7" s="195">
        <f>H7</f>
        <v>597157954.91999996</v>
      </c>
      <c r="H7" s="195">
        <f>I7+J7</f>
        <v>597157954.91999996</v>
      </c>
      <c r="I7" s="195">
        <f>SUM(I8:I460)</f>
        <v>561706954.91999996</v>
      </c>
      <c r="J7" s="195">
        <f>SUM(J8:J460)</f>
        <v>35451000</v>
      </c>
      <c r="K7" s="212">
        <f t="shared" ref="K7:Q7" si="0">SUM(K8:K460)</f>
        <v>0</v>
      </c>
      <c r="L7" s="212">
        <f t="shared" si="0"/>
        <v>0</v>
      </c>
      <c r="M7" s="212">
        <f t="shared" si="0"/>
        <v>0</v>
      </c>
      <c r="N7" s="212">
        <f t="shared" si="0"/>
        <v>0</v>
      </c>
      <c r="O7" s="212">
        <f t="shared" si="0"/>
        <v>0</v>
      </c>
      <c r="P7" s="212">
        <f t="shared" si="0"/>
        <v>0</v>
      </c>
      <c r="Q7" s="212">
        <f t="shared" si="0"/>
        <v>14451000</v>
      </c>
      <c r="R7" s="212">
        <f t="shared" ref="R7:Z7" si="1">SUM(R8:R460)</f>
        <v>14451000</v>
      </c>
      <c r="S7" s="212">
        <f t="shared" si="1"/>
        <v>0</v>
      </c>
      <c r="T7" s="212">
        <f t="shared" si="1"/>
        <v>14451000</v>
      </c>
      <c r="U7" s="212">
        <f t="shared" si="1"/>
        <v>0</v>
      </c>
      <c r="V7" s="212">
        <f t="shared" si="1"/>
        <v>0</v>
      </c>
      <c r="W7" s="212">
        <f t="shared" si="1"/>
        <v>0</v>
      </c>
      <c r="X7" s="212">
        <f t="shared" si="1"/>
        <v>0</v>
      </c>
      <c r="Y7" s="212">
        <f t="shared" si="1"/>
        <v>0</v>
      </c>
      <c r="Z7" s="212">
        <f t="shared" si="1"/>
        <v>0</v>
      </c>
      <c r="AA7" s="212">
        <f t="shared" ref="AA7:AM7" si="2">SUM(AA8:AA460)</f>
        <v>0</v>
      </c>
      <c r="AB7" s="212">
        <f t="shared" si="2"/>
        <v>0</v>
      </c>
      <c r="AC7" s="212">
        <f t="shared" si="2"/>
        <v>0</v>
      </c>
      <c r="AD7" s="212">
        <f t="shared" si="2"/>
        <v>0</v>
      </c>
      <c r="AE7" s="212">
        <f t="shared" si="2"/>
        <v>0</v>
      </c>
      <c r="AF7" s="212">
        <f t="shared" si="2"/>
        <v>0</v>
      </c>
      <c r="AG7" s="212">
        <f t="shared" si="2"/>
        <v>0</v>
      </c>
      <c r="AH7" s="212">
        <f t="shared" si="2"/>
        <v>0</v>
      </c>
      <c r="AI7" s="212">
        <f t="shared" si="2"/>
        <v>0</v>
      </c>
      <c r="AJ7" s="212">
        <f t="shared" si="2"/>
        <v>0</v>
      </c>
      <c r="AK7" s="212">
        <f t="shared" si="2"/>
        <v>0</v>
      </c>
      <c r="AL7" s="212">
        <f t="shared" si="2"/>
        <v>0</v>
      </c>
      <c r="AM7" s="212">
        <f t="shared" si="2"/>
        <v>0</v>
      </c>
      <c r="AN7" s="219"/>
    </row>
    <row r="8" spans="1:40" s="182" customFormat="1" ht="19.899999999999999" customHeight="1">
      <c r="A8" s="196"/>
      <c r="B8" s="197" t="s">
        <v>276</v>
      </c>
      <c r="C8" s="197" t="s">
        <v>169</v>
      </c>
      <c r="D8" s="198" t="s">
        <v>77</v>
      </c>
      <c r="E8" s="197" t="s">
        <v>277</v>
      </c>
      <c r="F8" s="198">
        <v>2444340</v>
      </c>
      <c r="G8" s="198">
        <v>2444340</v>
      </c>
      <c r="H8" s="207">
        <f t="shared" ref="H8:H71" si="3">I8+J8</f>
        <v>2444340</v>
      </c>
      <c r="I8" s="198">
        <v>2444340</v>
      </c>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220"/>
    </row>
    <row r="9" spans="1:40" s="182" customFormat="1" ht="19.899999999999999" customHeight="1">
      <c r="B9" s="197" t="s">
        <v>276</v>
      </c>
      <c r="C9" s="197" t="s">
        <v>183</v>
      </c>
      <c r="D9" s="198" t="s">
        <v>77</v>
      </c>
      <c r="E9" s="197" t="s">
        <v>278</v>
      </c>
      <c r="F9" s="198">
        <v>2051314.8</v>
      </c>
      <c r="G9" s="198">
        <v>2051314.8</v>
      </c>
      <c r="H9" s="207">
        <f t="shared" si="3"/>
        <v>2051314.8</v>
      </c>
      <c r="I9" s="198">
        <v>2051314.8</v>
      </c>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220"/>
    </row>
    <row r="10" spans="1:40" s="182" customFormat="1" ht="19.899999999999999" customHeight="1">
      <c r="B10" s="197" t="s">
        <v>276</v>
      </c>
      <c r="C10" s="197" t="s">
        <v>180</v>
      </c>
      <c r="D10" s="198" t="s">
        <v>77</v>
      </c>
      <c r="E10" s="197" t="s">
        <v>279</v>
      </c>
      <c r="F10" s="198">
        <v>3035883.7</v>
      </c>
      <c r="G10" s="198">
        <v>3035883.7</v>
      </c>
      <c r="H10" s="207">
        <f t="shared" si="3"/>
        <v>3035883.7</v>
      </c>
      <c r="I10" s="198">
        <v>3035883.7</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220"/>
    </row>
    <row r="11" spans="1:40" s="182" customFormat="1" ht="29.1" customHeight="1">
      <c r="B11" s="197" t="s">
        <v>276</v>
      </c>
      <c r="C11" s="197" t="s">
        <v>175</v>
      </c>
      <c r="D11" s="198" t="s">
        <v>77</v>
      </c>
      <c r="E11" s="197" t="s">
        <v>280</v>
      </c>
      <c r="F11" s="198">
        <v>1110239.97</v>
      </c>
      <c r="G11" s="198">
        <v>1110239.97</v>
      </c>
      <c r="H11" s="207">
        <f t="shared" si="3"/>
        <v>1110239.97</v>
      </c>
      <c r="I11" s="198">
        <v>1110239.97</v>
      </c>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220"/>
    </row>
    <row r="12" spans="1:40" s="182" customFormat="1" ht="19.899999999999999" customHeight="1">
      <c r="B12" s="197" t="s">
        <v>276</v>
      </c>
      <c r="C12" s="197" t="s">
        <v>281</v>
      </c>
      <c r="D12" s="198" t="s">
        <v>77</v>
      </c>
      <c r="E12" s="197" t="s">
        <v>282</v>
      </c>
      <c r="F12" s="198">
        <v>598646.85</v>
      </c>
      <c r="G12" s="198">
        <v>598646.85</v>
      </c>
      <c r="H12" s="207">
        <f t="shared" si="3"/>
        <v>598646.85</v>
      </c>
      <c r="I12" s="198">
        <v>598646.85</v>
      </c>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220"/>
    </row>
    <row r="13" spans="1:40" s="182" customFormat="1" ht="19.899999999999999" customHeight="1">
      <c r="B13" s="197" t="s">
        <v>276</v>
      </c>
      <c r="C13" s="197" t="s">
        <v>178</v>
      </c>
      <c r="D13" s="198" t="s">
        <v>77</v>
      </c>
      <c r="E13" s="197" t="s">
        <v>283</v>
      </c>
      <c r="F13" s="198">
        <v>134115.39000000001</v>
      </c>
      <c r="G13" s="198">
        <v>134115.39000000001</v>
      </c>
      <c r="H13" s="207">
        <f t="shared" si="3"/>
        <v>134115.39000000001</v>
      </c>
      <c r="I13" s="198">
        <v>134115.39000000001</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220"/>
    </row>
    <row r="14" spans="1:40" s="182" customFormat="1" ht="19.899999999999999" customHeight="1">
      <c r="B14" s="197" t="s">
        <v>276</v>
      </c>
      <c r="C14" s="197" t="s">
        <v>284</v>
      </c>
      <c r="D14" s="198" t="s">
        <v>77</v>
      </c>
      <c r="E14" s="197" t="s">
        <v>285</v>
      </c>
      <c r="F14" s="198">
        <v>21337.79</v>
      </c>
      <c r="G14" s="198">
        <v>21337.79</v>
      </c>
      <c r="H14" s="207">
        <f t="shared" si="3"/>
        <v>21337.79</v>
      </c>
      <c r="I14" s="198">
        <v>21337.79</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220"/>
    </row>
    <row r="15" spans="1:40" s="182" customFormat="1" ht="19.899999999999999" customHeight="1">
      <c r="B15" s="197" t="s">
        <v>276</v>
      </c>
      <c r="C15" s="197" t="s">
        <v>286</v>
      </c>
      <c r="D15" s="198" t="s">
        <v>77</v>
      </c>
      <c r="E15" s="197" t="s">
        <v>287</v>
      </c>
      <c r="F15" s="198">
        <v>932956.14</v>
      </c>
      <c r="G15" s="198">
        <v>932956.14</v>
      </c>
      <c r="H15" s="207">
        <f t="shared" si="3"/>
        <v>932956.14</v>
      </c>
      <c r="I15" s="198">
        <v>932956.14</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220"/>
    </row>
    <row r="16" spans="1:40" s="182" customFormat="1" ht="19.899999999999999" customHeight="1">
      <c r="B16" s="197" t="s">
        <v>276</v>
      </c>
      <c r="C16" s="197" t="s">
        <v>196</v>
      </c>
      <c r="D16" s="198" t="s">
        <v>77</v>
      </c>
      <c r="E16" s="197" t="s">
        <v>288</v>
      </c>
      <c r="F16" s="198">
        <v>243336</v>
      </c>
      <c r="G16" s="198">
        <v>243336</v>
      </c>
      <c r="H16" s="207">
        <f t="shared" si="3"/>
        <v>243336</v>
      </c>
      <c r="I16" s="198">
        <v>243336</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220"/>
    </row>
    <row r="17" spans="1:40" s="182" customFormat="1" ht="19.899999999999999" customHeight="1">
      <c r="A17" s="196"/>
      <c r="B17" s="197" t="s">
        <v>289</v>
      </c>
      <c r="C17" s="197" t="s">
        <v>169</v>
      </c>
      <c r="D17" s="198" t="s">
        <v>77</v>
      </c>
      <c r="E17" s="197" t="s">
        <v>290</v>
      </c>
      <c r="F17" s="198">
        <v>309360</v>
      </c>
      <c r="G17" s="198">
        <v>309360</v>
      </c>
      <c r="H17" s="207">
        <f t="shared" si="3"/>
        <v>309360</v>
      </c>
      <c r="I17" s="198">
        <v>159360</v>
      </c>
      <c r="J17" s="198">
        <v>150000</v>
      </c>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220"/>
    </row>
    <row r="18" spans="1:40" s="182" customFormat="1" ht="19.899999999999999" customHeight="1">
      <c r="B18" s="197" t="s">
        <v>289</v>
      </c>
      <c r="C18" s="197" t="s">
        <v>183</v>
      </c>
      <c r="D18" s="198" t="s">
        <v>77</v>
      </c>
      <c r="E18" s="197" t="s">
        <v>291</v>
      </c>
      <c r="F18" s="198">
        <v>8000</v>
      </c>
      <c r="G18" s="198">
        <v>8000</v>
      </c>
      <c r="H18" s="207">
        <f t="shared" si="3"/>
        <v>8000</v>
      </c>
      <c r="I18" s="198">
        <v>8000</v>
      </c>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220"/>
    </row>
    <row r="19" spans="1:40" s="182" customFormat="1" ht="19.899999999999999" customHeight="1">
      <c r="B19" s="197" t="s">
        <v>289</v>
      </c>
      <c r="C19" s="197" t="s">
        <v>172</v>
      </c>
      <c r="D19" s="198" t="s">
        <v>77</v>
      </c>
      <c r="E19" s="197" t="s">
        <v>292</v>
      </c>
      <c r="F19" s="198">
        <v>4000</v>
      </c>
      <c r="G19" s="198">
        <v>4000</v>
      </c>
      <c r="H19" s="207">
        <f t="shared" si="3"/>
        <v>4000</v>
      </c>
      <c r="I19" s="198">
        <v>4000</v>
      </c>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220"/>
    </row>
    <row r="20" spans="1:40" s="182" customFormat="1" ht="19.899999999999999" customHeight="1">
      <c r="B20" s="197" t="s">
        <v>289</v>
      </c>
      <c r="C20" s="197" t="s">
        <v>293</v>
      </c>
      <c r="D20" s="198" t="s">
        <v>77</v>
      </c>
      <c r="E20" s="197" t="s">
        <v>294</v>
      </c>
      <c r="F20" s="198">
        <v>29000</v>
      </c>
      <c r="G20" s="198">
        <v>29000</v>
      </c>
      <c r="H20" s="207">
        <f t="shared" si="3"/>
        <v>29000</v>
      </c>
      <c r="I20" s="198">
        <v>29000</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220"/>
    </row>
    <row r="21" spans="1:40" s="182" customFormat="1" ht="19.899999999999999" customHeight="1">
      <c r="B21" s="197" t="s">
        <v>289</v>
      </c>
      <c r="C21" s="197" t="s">
        <v>201</v>
      </c>
      <c r="D21" s="198" t="s">
        <v>77</v>
      </c>
      <c r="E21" s="197" t="s">
        <v>295</v>
      </c>
      <c r="F21" s="198">
        <v>90000</v>
      </c>
      <c r="G21" s="198">
        <v>90000</v>
      </c>
      <c r="H21" s="207">
        <f t="shared" si="3"/>
        <v>90000</v>
      </c>
      <c r="I21" s="198">
        <v>90000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220"/>
    </row>
    <row r="22" spans="1:40" s="182" customFormat="1" ht="19.899999999999999" customHeight="1">
      <c r="B22" s="197" t="s">
        <v>289</v>
      </c>
      <c r="C22" s="197" t="s">
        <v>296</v>
      </c>
      <c r="D22" s="198" t="s">
        <v>77</v>
      </c>
      <c r="E22" s="197" t="s">
        <v>297</v>
      </c>
      <c r="F22" s="198">
        <v>43200</v>
      </c>
      <c r="G22" s="198">
        <v>43200</v>
      </c>
      <c r="H22" s="207">
        <f t="shared" si="3"/>
        <v>43200</v>
      </c>
      <c r="I22" s="198">
        <v>43200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220"/>
    </row>
    <row r="23" spans="1:40" s="182" customFormat="1" ht="19.899999999999999" customHeight="1">
      <c r="B23" s="197" t="s">
        <v>289</v>
      </c>
      <c r="C23" s="197" t="s">
        <v>178</v>
      </c>
      <c r="D23" s="198" t="s">
        <v>77</v>
      </c>
      <c r="E23" s="197" t="s">
        <v>298</v>
      </c>
      <c r="F23" s="198">
        <v>142000</v>
      </c>
      <c r="G23" s="198">
        <v>142000</v>
      </c>
      <c r="H23" s="207">
        <f t="shared" si="3"/>
        <v>142000</v>
      </c>
      <c r="I23" s="198">
        <v>92000</v>
      </c>
      <c r="J23" s="198">
        <v>50000</v>
      </c>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220"/>
    </row>
    <row r="24" spans="1:40" s="182" customFormat="1" ht="19.899999999999999" customHeight="1">
      <c r="B24" s="197" t="s">
        <v>289</v>
      </c>
      <c r="C24" s="197" t="s">
        <v>286</v>
      </c>
      <c r="D24" s="198" t="s">
        <v>77</v>
      </c>
      <c r="E24" s="197" t="s">
        <v>299</v>
      </c>
      <c r="F24" s="198">
        <v>2000</v>
      </c>
      <c r="G24" s="198">
        <v>2000</v>
      </c>
      <c r="H24" s="207">
        <f t="shared" si="3"/>
        <v>2000</v>
      </c>
      <c r="I24" s="198">
        <v>2000</v>
      </c>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220"/>
    </row>
    <row r="25" spans="1:40" s="182" customFormat="1" ht="19.899999999999999" customHeight="1">
      <c r="B25" s="197" t="s">
        <v>289</v>
      </c>
      <c r="C25" s="197" t="s">
        <v>300</v>
      </c>
      <c r="D25" s="198" t="s">
        <v>77</v>
      </c>
      <c r="E25" s="197" t="s">
        <v>301</v>
      </c>
      <c r="F25" s="198">
        <v>7000</v>
      </c>
      <c r="G25" s="198">
        <v>7000</v>
      </c>
      <c r="H25" s="207">
        <f t="shared" si="3"/>
        <v>7000</v>
      </c>
      <c r="I25" s="198">
        <v>7000</v>
      </c>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220"/>
    </row>
    <row r="26" spans="1:40" s="182" customFormat="1" ht="19.899999999999999" customHeight="1">
      <c r="B26" s="197" t="s">
        <v>289</v>
      </c>
      <c r="C26" s="197" t="s">
        <v>302</v>
      </c>
      <c r="D26" s="198" t="s">
        <v>77</v>
      </c>
      <c r="E26" s="197" t="s">
        <v>303</v>
      </c>
      <c r="F26" s="198">
        <v>23392.799999999999</v>
      </c>
      <c r="G26" s="198">
        <v>23392.799999999999</v>
      </c>
      <c r="H26" s="207">
        <f t="shared" si="3"/>
        <v>23392.799999999999</v>
      </c>
      <c r="I26" s="198">
        <v>23392.799999999999</v>
      </c>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220"/>
    </row>
    <row r="27" spans="1:40" s="182" customFormat="1" ht="19.899999999999999" customHeight="1">
      <c r="B27" s="197" t="s">
        <v>289</v>
      </c>
      <c r="C27" s="197" t="s">
        <v>304</v>
      </c>
      <c r="D27" s="198" t="s">
        <v>77</v>
      </c>
      <c r="E27" s="197" t="s">
        <v>305</v>
      </c>
      <c r="F27" s="198">
        <v>40000</v>
      </c>
      <c r="G27" s="198">
        <v>40000</v>
      </c>
      <c r="H27" s="207">
        <f t="shared" si="3"/>
        <v>40000</v>
      </c>
      <c r="I27" s="198">
        <v>40000</v>
      </c>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220"/>
    </row>
    <row r="28" spans="1:40" s="182" customFormat="1" ht="19.899999999999999" customHeight="1">
      <c r="B28" s="197" t="s">
        <v>289</v>
      </c>
      <c r="C28" s="197" t="s">
        <v>306</v>
      </c>
      <c r="D28" s="198" t="s">
        <v>77</v>
      </c>
      <c r="E28" s="197" t="s">
        <v>307</v>
      </c>
      <c r="F28" s="198">
        <v>150637.97</v>
      </c>
      <c r="G28" s="198">
        <v>150637.97</v>
      </c>
      <c r="H28" s="207">
        <f t="shared" si="3"/>
        <v>150637.97</v>
      </c>
      <c r="I28" s="198">
        <v>150637.97</v>
      </c>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220"/>
    </row>
    <row r="29" spans="1:40" s="182" customFormat="1" ht="19.899999999999999" customHeight="1">
      <c r="B29" s="197" t="s">
        <v>289</v>
      </c>
      <c r="C29" s="197" t="s">
        <v>308</v>
      </c>
      <c r="D29" s="198" t="s">
        <v>77</v>
      </c>
      <c r="E29" s="197" t="s">
        <v>309</v>
      </c>
      <c r="F29" s="198">
        <v>124915.16</v>
      </c>
      <c r="G29" s="198">
        <v>124915.16</v>
      </c>
      <c r="H29" s="207">
        <f t="shared" si="3"/>
        <v>124915.16</v>
      </c>
      <c r="I29" s="198">
        <v>124915.16</v>
      </c>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220"/>
    </row>
    <row r="30" spans="1:40" s="182" customFormat="1" ht="19.899999999999999" customHeight="1">
      <c r="B30" s="197" t="s">
        <v>289</v>
      </c>
      <c r="C30" s="197" t="s">
        <v>310</v>
      </c>
      <c r="D30" s="198" t="s">
        <v>77</v>
      </c>
      <c r="E30" s="197" t="s">
        <v>311</v>
      </c>
      <c r="F30" s="198">
        <v>28350</v>
      </c>
      <c r="G30" s="198">
        <v>28350</v>
      </c>
      <c r="H30" s="207">
        <f t="shared" si="3"/>
        <v>28350</v>
      </c>
      <c r="I30" s="198">
        <v>28350</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20"/>
    </row>
    <row r="31" spans="1:40" s="182" customFormat="1" ht="19.899999999999999" customHeight="1">
      <c r="B31" s="197" t="s">
        <v>289</v>
      </c>
      <c r="C31" s="197" t="s">
        <v>312</v>
      </c>
      <c r="D31" s="198" t="s">
        <v>77</v>
      </c>
      <c r="E31" s="197" t="s">
        <v>313</v>
      </c>
      <c r="F31" s="198">
        <v>525000</v>
      </c>
      <c r="G31" s="198">
        <v>525000</v>
      </c>
      <c r="H31" s="207">
        <f t="shared" si="3"/>
        <v>525000</v>
      </c>
      <c r="I31" s="198">
        <v>525000</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220"/>
    </row>
    <row r="32" spans="1:40" s="182" customFormat="1" ht="19.899999999999999" customHeight="1">
      <c r="B32" s="197" t="s">
        <v>289</v>
      </c>
      <c r="C32" s="197" t="s">
        <v>196</v>
      </c>
      <c r="D32" s="198" t="s">
        <v>77</v>
      </c>
      <c r="E32" s="197" t="s">
        <v>314</v>
      </c>
      <c r="F32" s="198">
        <v>320925.40000000002</v>
      </c>
      <c r="G32" s="198">
        <v>320925.40000000002</v>
      </c>
      <c r="H32" s="207">
        <f t="shared" si="3"/>
        <v>320925.40000000002</v>
      </c>
      <c r="I32" s="198">
        <v>320925.40000000002</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220"/>
    </row>
    <row r="33" spans="1:40" s="182" customFormat="1" ht="19.899999999999999" customHeight="1">
      <c r="A33" s="196"/>
      <c r="B33" s="197" t="s">
        <v>315</v>
      </c>
      <c r="C33" s="197" t="s">
        <v>169</v>
      </c>
      <c r="D33" s="198" t="s">
        <v>77</v>
      </c>
      <c r="E33" s="197" t="s">
        <v>316</v>
      </c>
      <c r="F33" s="198">
        <v>270515.59999999998</v>
      </c>
      <c r="G33" s="198">
        <v>270515.59999999998</v>
      </c>
      <c r="H33" s="207">
        <f t="shared" si="3"/>
        <v>270515.59999999998</v>
      </c>
      <c r="I33" s="198">
        <v>270515.59999999998</v>
      </c>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220"/>
    </row>
    <row r="34" spans="1:40" s="182" customFormat="1" ht="19.899999999999999" customHeight="1">
      <c r="B34" s="197" t="s">
        <v>315</v>
      </c>
      <c r="C34" s="197" t="s">
        <v>172</v>
      </c>
      <c r="D34" s="198" t="s">
        <v>77</v>
      </c>
      <c r="E34" s="197" t="s">
        <v>317</v>
      </c>
      <c r="F34" s="198">
        <v>2382340.6</v>
      </c>
      <c r="G34" s="198">
        <v>2382340.6</v>
      </c>
      <c r="H34" s="207">
        <f t="shared" si="3"/>
        <v>2382340.6</v>
      </c>
      <c r="I34" s="198">
        <v>2382340.6</v>
      </c>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220"/>
    </row>
    <row r="35" spans="1:40" s="182" customFormat="1" ht="19.899999999999999" customHeight="1">
      <c r="B35" s="197" t="s">
        <v>315</v>
      </c>
      <c r="C35" s="197" t="s">
        <v>201</v>
      </c>
      <c r="D35" s="198" t="s">
        <v>77</v>
      </c>
      <c r="E35" s="197" t="s">
        <v>318</v>
      </c>
      <c r="F35" s="198">
        <v>185457.58</v>
      </c>
      <c r="G35" s="198">
        <v>185457.58</v>
      </c>
      <c r="H35" s="207">
        <f t="shared" si="3"/>
        <v>185457.58</v>
      </c>
      <c r="I35" s="198">
        <v>185457.58</v>
      </c>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220"/>
    </row>
    <row r="36" spans="1:40" s="182" customFormat="1" ht="19.899999999999999" customHeight="1">
      <c r="B36" s="197" t="s">
        <v>315</v>
      </c>
      <c r="C36" s="197" t="s">
        <v>296</v>
      </c>
      <c r="D36" s="198" t="s">
        <v>77</v>
      </c>
      <c r="E36" s="197" t="s">
        <v>319</v>
      </c>
      <c r="F36" s="198">
        <v>360</v>
      </c>
      <c r="G36" s="198">
        <v>360</v>
      </c>
      <c r="H36" s="207">
        <f t="shared" si="3"/>
        <v>360</v>
      </c>
      <c r="I36" s="198">
        <v>360</v>
      </c>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220"/>
    </row>
    <row r="37" spans="1:40" s="182" customFormat="1" ht="33" customHeight="1">
      <c r="A37" s="199"/>
      <c r="B37" s="200">
        <v>301</v>
      </c>
      <c r="C37" s="200" t="s">
        <v>169</v>
      </c>
      <c r="D37" s="200">
        <v>203002</v>
      </c>
      <c r="E37" s="197" t="s">
        <v>277</v>
      </c>
      <c r="F37" s="207">
        <v>10636212</v>
      </c>
      <c r="G37" s="207">
        <v>10636212</v>
      </c>
      <c r="H37" s="207">
        <f t="shared" si="3"/>
        <v>10636212</v>
      </c>
      <c r="I37" s="207">
        <v>10636212</v>
      </c>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21"/>
    </row>
    <row r="38" spans="1:40" s="182" customFormat="1" ht="22.9" customHeight="1">
      <c r="A38" s="199"/>
      <c r="B38" s="200">
        <v>301</v>
      </c>
      <c r="C38" s="200" t="s">
        <v>183</v>
      </c>
      <c r="D38" s="200">
        <v>203002</v>
      </c>
      <c r="E38" s="197" t="s">
        <v>278</v>
      </c>
      <c r="F38" s="207">
        <v>1133760</v>
      </c>
      <c r="G38" s="207">
        <v>1133760</v>
      </c>
      <c r="H38" s="207">
        <f t="shared" si="3"/>
        <v>1133760</v>
      </c>
      <c r="I38" s="207">
        <v>1133760</v>
      </c>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21"/>
    </row>
    <row r="39" spans="1:40" s="182" customFormat="1" ht="22.9" customHeight="1">
      <c r="A39" s="199"/>
      <c r="B39" s="200">
        <v>301</v>
      </c>
      <c r="C39" s="200" t="s">
        <v>201</v>
      </c>
      <c r="D39" s="200">
        <v>203002</v>
      </c>
      <c r="E39" s="197" t="s">
        <v>320</v>
      </c>
      <c r="F39" s="207">
        <v>16413957</v>
      </c>
      <c r="G39" s="207">
        <v>16413957</v>
      </c>
      <c r="H39" s="207">
        <f t="shared" si="3"/>
        <v>16413957</v>
      </c>
      <c r="I39" s="207">
        <v>16413957</v>
      </c>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21"/>
    </row>
    <row r="40" spans="1:40" s="182" customFormat="1" ht="22.9" customHeight="1">
      <c r="A40" s="199"/>
      <c r="B40" s="200">
        <v>301</v>
      </c>
      <c r="C40" s="200" t="s">
        <v>175</v>
      </c>
      <c r="D40" s="200">
        <v>203002</v>
      </c>
      <c r="E40" s="197" t="s">
        <v>280</v>
      </c>
      <c r="F40" s="207">
        <v>4519066.08</v>
      </c>
      <c r="G40" s="207">
        <v>4519066.08</v>
      </c>
      <c r="H40" s="207">
        <f t="shared" si="3"/>
        <v>4519066.08</v>
      </c>
      <c r="I40" s="207">
        <v>4519066.08</v>
      </c>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21"/>
    </row>
    <row r="41" spans="1:40" s="182" customFormat="1" ht="22.9" customHeight="1">
      <c r="A41" s="199"/>
      <c r="B41" s="200">
        <v>301</v>
      </c>
      <c r="C41" s="200" t="s">
        <v>281</v>
      </c>
      <c r="D41" s="200">
        <v>203002</v>
      </c>
      <c r="E41" s="197" t="s">
        <v>282</v>
      </c>
      <c r="F41" s="207">
        <v>2174800.5499999998</v>
      </c>
      <c r="G41" s="207">
        <v>2174800.5499999998</v>
      </c>
      <c r="H41" s="207">
        <f t="shared" si="3"/>
        <v>2174800.5499999998</v>
      </c>
      <c r="I41" s="207">
        <v>2174800.5499999998</v>
      </c>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21"/>
    </row>
    <row r="42" spans="1:40" s="182" customFormat="1" ht="22.9" customHeight="1">
      <c r="A42" s="199"/>
      <c r="B42" s="200">
        <v>301</v>
      </c>
      <c r="C42" s="200" t="s">
        <v>178</v>
      </c>
      <c r="D42" s="200">
        <v>203002</v>
      </c>
      <c r="E42" s="197" t="s">
        <v>283</v>
      </c>
      <c r="F42" s="207">
        <v>671624.37</v>
      </c>
      <c r="G42" s="207">
        <v>671624.37</v>
      </c>
      <c r="H42" s="207">
        <f t="shared" si="3"/>
        <v>671624.37</v>
      </c>
      <c r="I42" s="207">
        <v>671624.37</v>
      </c>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21"/>
    </row>
    <row r="43" spans="1:40" s="182" customFormat="1" ht="22.9" customHeight="1">
      <c r="A43" s="199"/>
      <c r="B43" s="200">
        <v>301</v>
      </c>
      <c r="C43" s="200" t="s">
        <v>284</v>
      </c>
      <c r="D43" s="200">
        <v>203002</v>
      </c>
      <c r="E43" s="197" t="s">
        <v>285</v>
      </c>
      <c r="F43" s="207">
        <v>395418.29</v>
      </c>
      <c r="G43" s="207">
        <v>395418.29</v>
      </c>
      <c r="H43" s="207">
        <f t="shared" si="3"/>
        <v>395418.29</v>
      </c>
      <c r="I43" s="207">
        <v>395418.29</v>
      </c>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21"/>
    </row>
    <row r="44" spans="1:40" s="182" customFormat="1" ht="22.9" customHeight="1">
      <c r="A44" s="199"/>
      <c r="B44" s="200">
        <v>301</v>
      </c>
      <c r="C44" s="200" t="s">
        <v>286</v>
      </c>
      <c r="D44" s="200">
        <v>203002</v>
      </c>
      <c r="E44" s="197" t="s">
        <v>287</v>
      </c>
      <c r="F44" s="207">
        <v>3389299.56</v>
      </c>
      <c r="G44" s="207">
        <v>3389299.56</v>
      </c>
      <c r="H44" s="207">
        <f t="shared" si="3"/>
        <v>3389299.56</v>
      </c>
      <c r="I44" s="207">
        <v>3389299.56</v>
      </c>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21"/>
    </row>
    <row r="45" spans="1:40" s="182" customFormat="1" ht="22.9" customHeight="1">
      <c r="A45" s="199"/>
      <c r="B45" s="200">
        <v>301</v>
      </c>
      <c r="C45" s="200" t="s">
        <v>196</v>
      </c>
      <c r="D45" s="200">
        <v>203002</v>
      </c>
      <c r="E45" s="197" t="s">
        <v>288</v>
      </c>
      <c r="F45" s="207">
        <v>60234</v>
      </c>
      <c r="G45" s="207">
        <v>60234</v>
      </c>
      <c r="H45" s="207">
        <f t="shared" si="3"/>
        <v>60234</v>
      </c>
      <c r="I45" s="207">
        <v>60234</v>
      </c>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21"/>
    </row>
    <row r="46" spans="1:40" s="182" customFormat="1" ht="24" customHeight="1">
      <c r="A46" s="199"/>
      <c r="B46" s="200">
        <v>302</v>
      </c>
      <c r="C46" s="200" t="s">
        <v>169</v>
      </c>
      <c r="D46" s="200">
        <v>203002</v>
      </c>
      <c r="E46" s="197" t="s">
        <v>290</v>
      </c>
      <c r="F46" s="207">
        <v>310340</v>
      </c>
      <c r="G46" s="207">
        <v>310340</v>
      </c>
      <c r="H46" s="207">
        <f t="shared" si="3"/>
        <v>310340</v>
      </c>
      <c r="I46" s="207">
        <v>310340</v>
      </c>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21"/>
    </row>
    <row r="47" spans="1:40" s="182" customFormat="1" ht="24" customHeight="1">
      <c r="A47" s="199"/>
      <c r="B47" s="200">
        <v>302</v>
      </c>
      <c r="C47" s="200" t="s">
        <v>183</v>
      </c>
      <c r="D47" s="200">
        <v>203002</v>
      </c>
      <c r="E47" s="197" t="s">
        <v>291</v>
      </c>
      <c r="F47" s="207">
        <v>200000</v>
      </c>
      <c r="G47" s="207">
        <v>200000</v>
      </c>
      <c r="H47" s="207">
        <f t="shared" si="3"/>
        <v>200000</v>
      </c>
      <c r="I47" s="207">
        <v>200000</v>
      </c>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21"/>
    </row>
    <row r="48" spans="1:40" s="182" customFormat="1" ht="24" customHeight="1">
      <c r="A48" s="201"/>
      <c r="B48" s="200">
        <v>302</v>
      </c>
      <c r="C48" s="200" t="s">
        <v>201</v>
      </c>
      <c r="D48" s="200">
        <v>203002</v>
      </c>
      <c r="E48" s="197" t="s">
        <v>295</v>
      </c>
      <c r="F48" s="207">
        <v>187000</v>
      </c>
      <c r="G48" s="207">
        <v>187000</v>
      </c>
      <c r="H48" s="207">
        <f t="shared" si="3"/>
        <v>187000</v>
      </c>
      <c r="I48" s="207">
        <v>187000</v>
      </c>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22"/>
    </row>
    <row r="49" spans="1:40" s="182" customFormat="1" ht="24" customHeight="1">
      <c r="B49" s="200">
        <v>302</v>
      </c>
      <c r="C49" s="200" t="s">
        <v>296</v>
      </c>
      <c r="D49" s="200">
        <v>203002</v>
      </c>
      <c r="E49" s="197" t="s">
        <v>297</v>
      </c>
      <c r="F49" s="207">
        <v>360000</v>
      </c>
      <c r="G49" s="207">
        <v>360000</v>
      </c>
      <c r="H49" s="207">
        <f t="shared" si="3"/>
        <v>360000</v>
      </c>
      <c r="I49" s="207">
        <v>360000</v>
      </c>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row>
    <row r="50" spans="1:40" s="182" customFormat="1" ht="24" customHeight="1">
      <c r="B50" s="200">
        <v>302</v>
      </c>
      <c r="C50" s="200" t="s">
        <v>286</v>
      </c>
      <c r="D50" s="200">
        <v>203002</v>
      </c>
      <c r="E50" s="197" t="s">
        <v>299</v>
      </c>
      <c r="F50" s="207">
        <v>300000</v>
      </c>
      <c r="G50" s="207">
        <v>300000</v>
      </c>
      <c r="H50" s="207">
        <f t="shared" si="3"/>
        <v>300000</v>
      </c>
      <c r="I50" s="207">
        <v>300000</v>
      </c>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row>
    <row r="51" spans="1:40" s="182" customFormat="1" ht="24" customHeight="1">
      <c r="B51" s="200">
        <v>302</v>
      </c>
      <c r="C51" s="200" t="s">
        <v>321</v>
      </c>
      <c r="D51" s="200">
        <v>203002</v>
      </c>
      <c r="E51" s="197" t="s">
        <v>322</v>
      </c>
      <c r="F51" s="207">
        <v>100000</v>
      </c>
      <c r="G51" s="207">
        <v>100000</v>
      </c>
      <c r="H51" s="207">
        <f t="shared" si="3"/>
        <v>100000</v>
      </c>
      <c r="I51" s="207">
        <v>100000</v>
      </c>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row>
    <row r="52" spans="1:40" s="182" customFormat="1" ht="24" customHeight="1">
      <c r="B52" s="200">
        <v>302</v>
      </c>
      <c r="C52" s="200" t="s">
        <v>304</v>
      </c>
      <c r="D52" s="200">
        <v>203002</v>
      </c>
      <c r="E52" s="197" t="s">
        <v>305</v>
      </c>
      <c r="F52" s="207">
        <v>780000</v>
      </c>
      <c r="G52" s="207">
        <v>780000</v>
      </c>
      <c r="H52" s="207">
        <f t="shared" si="3"/>
        <v>780000</v>
      </c>
      <c r="I52" s="207">
        <v>780000</v>
      </c>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row>
    <row r="53" spans="1:40" s="182" customFormat="1" ht="24" customHeight="1">
      <c r="B53" s="200">
        <v>302</v>
      </c>
      <c r="C53" s="200" t="s">
        <v>323</v>
      </c>
      <c r="D53" s="200">
        <v>203002</v>
      </c>
      <c r="E53" s="197" t="s">
        <v>324</v>
      </c>
      <c r="F53" s="207">
        <v>400000</v>
      </c>
      <c r="G53" s="207">
        <v>400000</v>
      </c>
      <c r="H53" s="207">
        <f t="shared" si="3"/>
        <v>400000</v>
      </c>
      <c r="I53" s="207">
        <v>400000</v>
      </c>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row>
    <row r="54" spans="1:40" s="182" customFormat="1" ht="24" customHeight="1">
      <c r="B54" s="200">
        <v>302</v>
      </c>
      <c r="C54" s="200" t="s">
        <v>306</v>
      </c>
      <c r="D54" s="200">
        <v>203002</v>
      </c>
      <c r="E54" s="197" t="s">
        <v>307</v>
      </c>
      <c r="F54" s="207">
        <v>563760.18000000005</v>
      </c>
      <c r="G54" s="207">
        <v>563760.18000000005</v>
      </c>
      <c r="H54" s="207">
        <f t="shared" si="3"/>
        <v>563760.18000000005</v>
      </c>
      <c r="I54" s="207">
        <v>563760.18000000005</v>
      </c>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row>
    <row r="55" spans="1:40" s="182" customFormat="1" ht="24" customHeight="1">
      <c r="B55" s="200">
        <v>302</v>
      </c>
      <c r="C55" s="200" t="s">
        <v>308</v>
      </c>
      <c r="D55" s="200">
        <v>203002</v>
      </c>
      <c r="E55" s="197" t="s">
        <v>309</v>
      </c>
      <c r="F55" s="207">
        <v>28300</v>
      </c>
      <c r="G55" s="207">
        <v>28300</v>
      </c>
      <c r="H55" s="207">
        <f t="shared" si="3"/>
        <v>28300</v>
      </c>
      <c r="I55" s="207">
        <v>28300</v>
      </c>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row>
    <row r="56" spans="1:40" s="182" customFormat="1" ht="24" customHeight="1">
      <c r="B56" s="200">
        <v>302</v>
      </c>
      <c r="C56" s="200" t="s">
        <v>312</v>
      </c>
      <c r="D56" s="200">
        <v>203002</v>
      </c>
      <c r="E56" s="197" t="s">
        <v>313</v>
      </c>
      <c r="F56" s="207">
        <v>100000</v>
      </c>
      <c r="G56" s="207">
        <v>100000</v>
      </c>
      <c r="H56" s="207">
        <f t="shared" si="3"/>
        <v>100000</v>
      </c>
      <c r="I56" s="207">
        <v>100000</v>
      </c>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row>
    <row r="57" spans="1:40" s="182" customFormat="1" ht="24" customHeight="1">
      <c r="B57" s="200">
        <v>302</v>
      </c>
      <c r="C57" s="200" t="s">
        <v>325</v>
      </c>
      <c r="D57" s="200">
        <v>203002</v>
      </c>
      <c r="E57" s="197" t="s">
        <v>326</v>
      </c>
      <c r="F57" s="207">
        <v>13000</v>
      </c>
      <c r="G57" s="207">
        <v>13000</v>
      </c>
      <c r="H57" s="207">
        <f t="shared" si="3"/>
        <v>13000</v>
      </c>
      <c r="I57" s="207">
        <v>13000</v>
      </c>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row>
    <row r="58" spans="1:40" s="182" customFormat="1" ht="24" customHeight="1">
      <c r="B58" s="200">
        <v>302</v>
      </c>
      <c r="C58" s="200" t="s">
        <v>196</v>
      </c>
      <c r="D58" s="200">
        <v>203002</v>
      </c>
      <c r="E58" s="197" t="s">
        <v>327</v>
      </c>
      <c r="F58" s="207">
        <v>665784.12</v>
      </c>
      <c r="G58" s="207">
        <v>665784.12</v>
      </c>
      <c r="H58" s="207">
        <f t="shared" si="3"/>
        <v>665784.12</v>
      </c>
      <c r="I58" s="207">
        <v>665784.12</v>
      </c>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row>
    <row r="59" spans="1:40" s="182" customFormat="1" ht="24" customHeight="1">
      <c r="B59" s="200">
        <v>303</v>
      </c>
      <c r="C59" s="200" t="s">
        <v>172</v>
      </c>
      <c r="D59" s="200">
        <v>203002</v>
      </c>
      <c r="E59" s="197" t="s">
        <v>317</v>
      </c>
      <c r="F59" s="207">
        <v>3764038</v>
      </c>
      <c r="G59" s="207">
        <v>3764038</v>
      </c>
      <c r="H59" s="207">
        <f t="shared" si="3"/>
        <v>3764038</v>
      </c>
      <c r="I59" s="207">
        <v>3764038</v>
      </c>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row>
    <row r="60" spans="1:40" s="182" customFormat="1" ht="24" customHeight="1">
      <c r="B60" s="200">
        <v>303</v>
      </c>
      <c r="C60" s="200" t="s">
        <v>201</v>
      </c>
      <c r="D60" s="200">
        <v>203002</v>
      </c>
      <c r="E60" s="197" t="s">
        <v>318</v>
      </c>
      <c r="F60" s="207">
        <v>164400</v>
      </c>
      <c r="G60" s="207">
        <v>164400</v>
      </c>
      <c r="H60" s="207">
        <f t="shared" si="3"/>
        <v>164400</v>
      </c>
      <c r="I60" s="207">
        <v>164400</v>
      </c>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row>
    <row r="61" spans="1:40" s="182" customFormat="1" ht="24" customHeight="1">
      <c r="B61" s="200">
        <v>303</v>
      </c>
      <c r="C61" s="200" t="s">
        <v>296</v>
      </c>
      <c r="D61" s="200">
        <v>203002</v>
      </c>
      <c r="E61" s="197" t="s">
        <v>319</v>
      </c>
      <c r="F61" s="207">
        <v>4080</v>
      </c>
      <c r="G61" s="207">
        <v>4080</v>
      </c>
      <c r="H61" s="207">
        <f t="shared" si="3"/>
        <v>4080</v>
      </c>
      <c r="I61" s="207">
        <v>4080</v>
      </c>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row>
    <row r="62" spans="1:40" s="183" customFormat="1" ht="30" customHeight="1">
      <c r="A62" s="202"/>
      <c r="B62" s="200" t="s">
        <v>276</v>
      </c>
      <c r="C62" s="200" t="s">
        <v>169</v>
      </c>
      <c r="D62" s="200">
        <v>203003</v>
      </c>
      <c r="E62" s="197" t="s">
        <v>328</v>
      </c>
      <c r="F62" s="208">
        <v>6772368</v>
      </c>
      <c r="G62" s="208">
        <v>6772368</v>
      </c>
      <c r="H62" s="207">
        <f t="shared" si="3"/>
        <v>6772368</v>
      </c>
      <c r="I62" s="208">
        <v>6772368</v>
      </c>
      <c r="J62" s="208"/>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23"/>
    </row>
    <row r="63" spans="1:40" s="183" customFormat="1" ht="22.9" customHeight="1">
      <c r="A63" s="202"/>
      <c r="B63" s="200" t="s">
        <v>276</v>
      </c>
      <c r="C63" s="200" t="s">
        <v>183</v>
      </c>
      <c r="D63" s="200">
        <v>203003</v>
      </c>
      <c r="E63" s="197" t="s">
        <v>329</v>
      </c>
      <c r="F63" s="208">
        <v>720039.6</v>
      </c>
      <c r="G63" s="208">
        <v>720039.6</v>
      </c>
      <c r="H63" s="207">
        <f t="shared" si="3"/>
        <v>720039.6</v>
      </c>
      <c r="I63" s="208">
        <v>720039.6</v>
      </c>
      <c r="J63" s="208"/>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23"/>
    </row>
    <row r="64" spans="1:40" s="183" customFormat="1" ht="22.9" customHeight="1">
      <c r="A64" s="202"/>
      <c r="B64" s="200" t="s">
        <v>276</v>
      </c>
      <c r="C64" s="200" t="s">
        <v>201</v>
      </c>
      <c r="D64" s="200">
        <v>203003</v>
      </c>
      <c r="E64" s="197" t="s">
        <v>320</v>
      </c>
      <c r="F64" s="208">
        <v>10359458</v>
      </c>
      <c r="G64" s="208">
        <v>10359458</v>
      </c>
      <c r="H64" s="207">
        <f t="shared" si="3"/>
        <v>10359458</v>
      </c>
      <c r="I64" s="208">
        <v>10359458</v>
      </c>
      <c r="J64" s="208"/>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23"/>
    </row>
    <row r="65" spans="1:40" s="183" customFormat="1" ht="30" customHeight="1">
      <c r="A65" s="202"/>
      <c r="B65" s="200" t="s">
        <v>276</v>
      </c>
      <c r="C65" s="200" t="s">
        <v>175</v>
      </c>
      <c r="D65" s="200">
        <v>203003</v>
      </c>
      <c r="E65" s="197" t="s">
        <v>330</v>
      </c>
      <c r="F65" s="208">
        <v>2856298.5</v>
      </c>
      <c r="G65" s="208">
        <v>2856298.5</v>
      </c>
      <c r="H65" s="207">
        <f t="shared" si="3"/>
        <v>2856298.5</v>
      </c>
      <c r="I65" s="208">
        <v>2856298.5</v>
      </c>
      <c r="J65" s="208"/>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23"/>
    </row>
    <row r="66" spans="1:40" s="183" customFormat="1" ht="22.9" customHeight="1">
      <c r="A66" s="202"/>
      <c r="B66" s="200" t="s">
        <v>276</v>
      </c>
      <c r="C66" s="200" t="s">
        <v>281</v>
      </c>
      <c r="D66" s="200">
        <v>203003</v>
      </c>
      <c r="E66" s="197" t="s">
        <v>331</v>
      </c>
      <c r="F66" s="208">
        <v>1374593.65</v>
      </c>
      <c r="G66" s="208">
        <v>1374593.65</v>
      </c>
      <c r="H66" s="207">
        <f t="shared" si="3"/>
        <v>1374593.65</v>
      </c>
      <c r="I66" s="208">
        <v>1374593.65</v>
      </c>
      <c r="J66" s="208"/>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23"/>
    </row>
    <row r="67" spans="1:40" s="182" customFormat="1" ht="22.9" customHeight="1">
      <c r="A67" s="199"/>
      <c r="B67" s="200" t="s">
        <v>276</v>
      </c>
      <c r="C67" s="200" t="s">
        <v>178</v>
      </c>
      <c r="D67" s="200">
        <v>203003</v>
      </c>
      <c r="E67" s="197" t="s">
        <v>332</v>
      </c>
      <c r="F67" s="207">
        <v>332118.65999999997</v>
      </c>
      <c r="G67" s="207">
        <v>332118.65999999997</v>
      </c>
      <c r="H67" s="207">
        <f t="shared" si="3"/>
        <v>332118.65999999997</v>
      </c>
      <c r="I67" s="207">
        <v>332118.65999999997</v>
      </c>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21"/>
    </row>
    <row r="68" spans="1:40" s="182" customFormat="1" ht="22.9" customHeight="1">
      <c r="A68" s="199"/>
      <c r="B68" s="200" t="s">
        <v>276</v>
      </c>
      <c r="C68" s="200" t="s">
        <v>284</v>
      </c>
      <c r="D68" s="200">
        <v>203003</v>
      </c>
      <c r="E68" s="197" t="s">
        <v>333</v>
      </c>
      <c r="F68" s="207">
        <v>249926.12</v>
      </c>
      <c r="G68" s="207">
        <v>249926.12</v>
      </c>
      <c r="H68" s="207">
        <f t="shared" si="3"/>
        <v>249926.12</v>
      </c>
      <c r="I68" s="207">
        <v>249926.12</v>
      </c>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21"/>
    </row>
    <row r="69" spans="1:40" s="182" customFormat="1" ht="22.9" customHeight="1">
      <c r="A69" s="199"/>
      <c r="B69" s="200" t="s">
        <v>276</v>
      </c>
      <c r="C69" s="200" t="s">
        <v>286</v>
      </c>
      <c r="D69" s="200">
        <v>203003</v>
      </c>
      <c r="E69" s="197" t="s">
        <v>190</v>
      </c>
      <c r="F69" s="207">
        <v>2142223.87</v>
      </c>
      <c r="G69" s="207">
        <v>2142223.87</v>
      </c>
      <c r="H69" s="207">
        <f t="shared" si="3"/>
        <v>2142223.87</v>
      </c>
      <c r="I69" s="207">
        <v>2142223.87</v>
      </c>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21"/>
    </row>
    <row r="70" spans="1:40" s="182" customFormat="1" ht="22.9" customHeight="1">
      <c r="A70" s="199"/>
      <c r="B70" s="200">
        <v>302</v>
      </c>
      <c r="C70" s="200" t="s">
        <v>169</v>
      </c>
      <c r="D70" s="200">
        <v>203003</v>
      </c>
      <c r="E70" s="197" t="s">
        <v>334</v>
      </c>
      <c r="F70" s="207">
        <f t="shared" ref="F70:F88" si="4">G70</f>
        <v>150000</v>
      </c>
      <c r="G70" s="207">
        <v>150000</v>
      </c>
      <c r="H70" s="207">
        <f t="shared" si="3"/>
        <v>150000</v>
      </c>
      <c r="I70" s="207"/>
      <c r="J70" s="207">
        <v>150000</v>
      </c>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21"/>
    </row>
    <row r="71" spans="1:40" s="182" customFormat="1" ht="22.9" customHeight="1">
      <c r="A71" s="199"/>
      <c r="B71" s="200">
        <v>302</v>
      </c>
      <c r="C71" s="200" t="s">
        <v>183</v>
      </c>
      <c r="D71" s="200">
        <v>203003</v>
      </c>
      <c r="E71" s="197" t="s">
        <v>335</v>
      </c>
      <c r="F71" s="207">
        <f t="shared" si="4"/>
        <v>150000</v>
      </c>
      <c r="G71" s="207">
        <v>150000</v>
      </c>
      <c r="H71" s="207">
        <f t="shared" si="3"/>
        <v>150000</v>
      </c>
      <c r="I71" s="207"/>
      <c r="J71" s="207">
        <v>150000</v>
      </c>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21"/>
    </row>
    <row r="72" spans="1:40" s="182" customFormat="1" ht="22.9" customHeight="1">
      <c r="A72" s="199"/>
      <c r="B72" s="200">
        <v>302</v>
      </c>
      <c r="C72" s="200" t="s">
        <v>180</v>
      </c>
      <c r="D72" s="200">
        <v>203003</v>
      </c>
      <c r="E72" s="197" t="s">
        <v>336</v>
      </c>
      <c r="F72" s="207">
        <f t="shared" si="4"/>
        <v>20000</v>
      </c>
      <c r="G72" s="207">
        <v>20000</v>
      </c>
      <c r="H72" s="207">
        <f t="shared" ref="H72:H135" si="5">I72+J72</f>
        <v>20000</v>
      </c>
      <c r="I72" s="207"/>
      <c r="J72" s="207">
        <v>20000</v>
      </c>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21"/>
    </row>
    <row r="73" spans="1:40" s="182" customFormat="1" ht="22.9" customHeight="1">
      <c r="A73" s="199"/>
      <c r="B73" s="200">
        <v>302</v>
      </c>
      <c r="C73" s="200" t="s">
        <v>172</v>
      </c>
      <c r="D73" s="200">
        <v>203003</v>
      </c>
      <c r="E73" s="197" t="s">
        <v>337</v>
      </c>
      <c r="F73" s="207">
        <f t="shared" si="4"/>
        <v>100000</v>
      </c>
      <c r="G73" s="207">
        <v>100000</v>
      </c>
      <c r="H73" s="207">
        <f t="shared" si="5"/>
        <v>100000</v>
      </c>
      <c r="I73" s="207"/>
      <c r="J73" s="207">
        <v>100000</v>
      </c>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21"/>
    </row>
    <row r="74" spans="1:40" s="182" customFormat="1" ht="22.9" customHeight="1">
      <c r="A74" s="199"/>
      <c r="B74" s="200">
        <v>302</v>
      </c>
      <c r="C74" s="200" t="s">
        <v>293</v>
      </c>
      <c r="D74" s="200">
        <v>203003</v>
      </c>
      <c r="E74" s="197" t="s">
        <v>338</v>
      </c>
      <c r="F74" s="207">
        <f t="shared" si="4"/>
        <v>100000</v>
      </c>
      <c r="G74" s="207">
        <v>100000</v>
      </c>
      <c r="H74" s="207">
        <f t="shared" si="5"/>
        <v>100000</v>
      </c>
      <c r="I74" s="207"/>
      <c r="J74" s="207">
        <v>100000</v>
      </c>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21"/>
    </row>
    <row r="75" spans="1:40" s="182" customFormat="1" ht="22.9" customHeight="1">
      <c r="A75" s="199"/>
      <c r="B75" s="200">
        <v>302</v>
      </c>
      <c r="C75" s="200" t="s">
        <v>201</v>
      </c>
      <c r="D75" s="200">
        <v>203003</v>
      </c>
      <c r="E75" s="197" t="s">
        <v>339</v>
      </c>
      <c r="F75" s="207">
        <f t="shared" si="4"/>
        <v>60000</v>
      </c>
      <c r="G75" s="207">
        <v>60000</v>
      </c>
      <c r="H75" s="207">
        <f t="shared" si="5"/>
        <v>60000</v>
      </c>
      <c r="I75" s="207"/>
      <c r="J75" s="207">
        <v>60000</v>
      </c>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21"/>
    </row>
    <row r="76" spans="1:40" s="182" customFormat="1" ht="22.9" customHeight="1">
      <c r="A76" s="199"/>
      <c r="B76" s="200">
        <v>302</v>
      </c>
      <c r="C76" s="200" t="s">
        <v>296</v>
      </c>
      <c r="D76" s="200">
        <v>203003</v>
      </c>
      <c r="E76" s="197" t="s">
        <v>340</v>
      </c>
      <c r="F76" s="207">
        <f t="shared" si="4"/>
        <v>50000</v>
      </c>
      <c r="G76" s="207">
        <v>50000</v>
      </c>
      <c r="H76" s="207">
        <f t="shared" si="5"/>
        <v>50000</v>
      </c>
      <c r="I76" s="207"/>
      <c r="J76" s="207">
        <v>50000</v>
      </c>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21"/>
    </row>
    <row r="77" spans="1:40" s="182" customFormat="1" ht="22.9" customHeight="1">
      <c r="A77" s="199"/>
      <c r="B77" s="200">
        <v>302</v>
      </c>
      <c r="C77" s="200" t="s">
        <v>286</v>
      </c>
      <c r="D77" s="200">
        <v>203003</v>
      </c>
      <c r="E77" s="197" t="s">
        <v>341</v>
      </c>
      <c r="F77" s="207">
        <f t="shared" si="4"/>
        <v>400000</v>
      </c>
      <c r="G77" s="207">
        <v>400000</v>
      </c>
      <c r="H77" s="207">
        <f t="shared" si="5"/>
        <v>400000</v>
      </c>
      <c r="I77" s="207"/>
      <c r="J77" s="207">
        <v>400000</v>
      </c>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21"/>
    </row>
    <row r="78" spans="1:40" s="182" customFormat="1" ht="22.9" customHeight="1">
      <c r="A78" s="199"/>
      <c r="B78" s="200">
        <v>302</v>
      </c>
      <c r="C78" s="200" t="s">
        <v>342</v>
      </c>
      <c r="D78" s="200">
        <v>203003</v>
      </c>
      <c r="E78" s="197" t="s">
        <v>343</v>
      </c>
      <c r="F78" s="207">
        <f t="shared" si="4"/>
        <v>50000</v>
      </c>
      <c r="G78" s="207">
        <v>50000</v>
      </c>
      <c r="H78" s="207">
        <f t="shared" si="5"/>
        <v>50000</v>
      </c>
      <c r="I78" s="207"/>
      <c r="J78" s="207">
        <v>50000</v>
      </c>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21"/>
    </row>
    <row r="79" spans="1:40" s="182" customFormat="1" ht="24" customHeight="1">
      <c r="A79" s="199"/>
      <c r="B79" s="200">
        <v>302</v>
      </c>
      <c r="C79" s="200">
        <v>18</v>
      </c>
      <c r="D79" s="200">
        <v>203003</v>
      </c>
      <c r="E79" s="197" t="s">
        <v>322</v>
      </c>
      <c r="F79" s="207">
        <f t="shared" si="4"/>
        <v>115900</v>
      </c>
      <c r="G79" s="207">
        <v>115900</v>
      </c>
      <c r="H79" s="207">
        <f t="shared" si="5"/>
        <v>115900</v>
      </c>
      <c r="I79" s="207"/>
      <c r="J79" s="207">
        <v>115900</v>
      </c>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21"/>
    </row>
    <row r="80" spans="1:40" s="182" customFormat="1" ht="22.9" customHeight="1">
      <c r="A80" s="199"/>
      <c r="B80" s="200">
        <v>302</v>
      </c>
      <c r="C80" s="200">
        <v>26</v>
      </c>
      <c r="D80" s="200">
        <v>203003</v>
      </c>
      <c r="E80" s="197" t="s">
        <v>344</v>
      </c>
      <c r="F80" s="207">
        <f t="shared" si="4"/>
        <v>350000</v>
      </c>
      <c r="G80" s="207">
        <v>350000</v>
      </c>
      <c r="H80" s="207">
        <f t="shared" si="5"/>
        <v>350000</v>
      </c>
      <c r="I80" s="207"/>
      <c r="J80" s="207">
        <v>350000</v>
      </c>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21"/>
    </row>
    <row r="81" spans="1:40" s="182" customFormat="1" ht="22.9" customHeight="1">
      <c r="A81" s="199"/>
      <c r="B81" s="200">
        <v>302</v>
      </c>
      <c r="C81" s="200">
        <v>27</v>
      </c>
      <c r="D81" s="200">
        <v>203003</v>
      </c>
      <c r="E81" s="197" t="s">
        <v>324</v>
      </c>
      <c r="F81" s="207">
        <f t="shared" si="4"/>
        <v>50000</v>
      </c>
      <c r="G81" s="207">
        <v>50000</v>
      </c>
      <c r="H81" s="207">
        <f t="shared" si="5"/>
        <v>50000</v>
      </c>
      <c r="I81" s="207"/>
      <c r="J81" s="207">
        <v>50000</v>
      </c>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21"/>
    </row>
    <row r="82" spans="1:40" s="182" customFormat="1" ht="22.9" customHeight="1">
      <c r="A82" s="199"/>
      <c r="B82" s="200" t="s">
        <v>289</v>
      </c>
      <c r="C82" s="200" t="s">
        <v>306</v>
      </c>
      <c r="D82" s="200">
        <v>203003</v>
      </c>
      <c r="E82" s="197" t="s">
        <v>345</v>
      </c>
      <c r="F82" s="207">
        <f t="shared" si="4"/>
        <v>357060.11</v>
      </c>
      <c r="G82" s="207">
        <v>357060.11</v>
      </c>
      <c r="H82" s="207">
        <f t="shared" si="5"/>
        <v>357060.11</v>
      </c>
      <c r="I82" s="207">
        <v>357060.11</v>
      </c>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21"/>
    </row>
    <row r="83" spans="1:40" s="182" customFormat="1" ht="22.9" customHeight="1">
      <c r="A83" s="199"/>
      <c r="B83" s="200" t="s">
        <v>289</v>
      </c>
      <c r="C83" s="200" t="s">
        <v>308</v>
      </c>
      <c r="D83" s="200">
        <v>203003</v>
      </c>
      <c r="E83" s="197" t="s">
        <v>346</v>
      </c>
      <c r="F83" s="207">
        <f t="shared" si="4"/>
        <v>49500</v>
      </c>
      <c r="G83" s="207">
        <v>49500</v>
      </c>
      <c r="H83" s="207">
        <f t="shared" si="5"/>
        <v>49500</v>
      </c>
      <c r="I83" s="207">
        <v>49500</v>
      </c>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21"/>
    </row>
    <row r="84" spans="1:40" s="182" customFormat="1" ht="22.9" customHeight="1">
      <c r="A84" s="199"/>
      <c r="B84" s="200" t="s">
        <v>289</v>
      </c>
      <c r="C84" s="200" t="s">
        <v>196</v>
      </c>
      <c r="D84" s="200">
        <v>203003</v>
      </c>
      <c r="E84" s="197" t="s">
        <v>327</v>
      </c>
      <c r="F84" s="207">
        <f t="shared" si="4"/>
        <v>192738.73</v>
      </c>
      <c r="G84" s="207">
        <v>192738.73</v>
      </c>
      <c r="H84" s="207">
        <f t="shared" si="5"/>
        <v>192738.73</v>
      </c>
      <c r="I84" s="207">
        <v>192738.73</v>
      </c>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21"/>
    </row>
    <row r="85" spans="1:40" s="182" customFormat="1" ht="20.100000000000001" customHeight="1">
      <c r="A85" s="201"/>
      <c r="B85" s="200" t="s">
        <v>315</v>
      </c>
      <c r="C85" s="200" t="s">
        <v>172</v>
      </c>
      <c r="D85" s="200">
        <v>203003</v>
      </c>
      <c r="E85" s="197" t="s">
        <v>347</v>
      </c>
      <c r="F85" s="207">
        <f t="shared" si="4"/>
        <v>2369963.4</v>
      </c>
      <c r="G85" s="207">
        <v>2369963.4</v>
      </c>
      <c r="H85" s="207">
        <f t="shared" si="5"/>
        <v>2369963.4</v>
      </c>
      <c r="I85" s="207">
        <v>2369963.4</v>
      </c>
      <c r="J85" s="207"/>
      <c r="K85" s="207"/>
      <c r="L85" s="207"/>
      <c r="M85" s="207"/>
      <c r="N85" s="207"/>
      <c r="O85" s="207"/>
      <c r="P85" s="207"/>
      <c r="Q85" s="207"/>
      <c r="R85" s="207"/>
      <c r="S85" s="213"/>
      <c r="T85" s="213"/>
      <c r="U85" s="213"/>
      <c r="V85" s="213"/>
      <c r="W85" s="213"/>
      <c r="X85" s="213"/>
      <c r="Y85" s="213"/>
      <c r="Z85" s="213"/>
      <c r="AA85" s="213"/>
      <c r="AB85" s="213"/>
      <c r="AC85" s="213"/>
      <c r="AD85" s="213"/>
      <c r="AE85" s="213"/>
      <c r="AF85" s="213"/>
      <c r="AG85" s="213"/>
      <c r="AH85" s="213"/>
      <c r="AI85" s="213"/>
      <c r="AJ85" s="213"/>
      <c r="AK85" s="213"/>
      <c r="AL85" s="213"/>
      <c r="AM85" s="213"/>
      <c r="AN85" s="222"/>
    </row>
    <row r="86" spans="1:40" s="182" customFormat="1" ht="17.100000000000001" customHeight="1">
      <c r="A86" s="201"/>
      <c r="B86" s="200" t="s">
        <v>315</v>
      </c>
      <c r="C86" s="200" t="s">
        <v>201</v>
      </c>
      <c r="D86" s="200">
        <v>203003</v>
      </c>
      <c r="E86" s="197" t="s">
        <v>348</v>
      </c>
      <c r="F86" s="207">
        <f t="shared" si="4"/>
        <v>196653.88</v>
      </c>
      <c r="G86" s="207">
        <v>196653.88</v>
      </c>
      <c r="H86" s="207">
        <f t="shared" si="5"/>
        <v>196653.88</v>
      </c>
      <c r="I86" s="207">
        <v>196653.88</v>
      </c>
      <c r="J86" s="207"/>
      <c r="K86" s="207"/>
      <c r="L86" s="207"/>
      <c r="M86" s="207"/>
      <c r="N86" s="207"/>
      <c r="O86" s="207"/>
      <c r="P86" s="207"/>
      <c r="Q86" s="207"/>
      <c r="R86" s="207"/>
      <c r="S86" s="213"/>
      <c r="T86" s="213"/>
      <c r="U86" s="213"/>
      <c r="V86" s="213"/>
      <c r="W86" s="213"/>
      <c r="X86" s="213"/>
      <c r="Y86" s="213"/>
      <c r="Z86" s="213"/>
      <c r="AA86" s="213"/>
      <c r="AB86" s="213"/>
      <c r="AC86" s="213"/>
      <c r="AD86" s="213"/>
      <c r="AE86" s="213"/>
      <c r="AF86" s="213"/>
      <c r="AG86" s="213"/>
      <c r="AH86" s="213"/>
      <c r="AI86" s="213"/>
      <c r="AJ86" s="213"/>
      <c r="AK86" s="213"/>
      <c r="AL86" s="213"/>
      <c r="AM86" s="213"/>
      <c r="AN86" s="222"/>
    </row>
    <row r="87" spans="1:40" s="182" customFormat="1" ht="20.100000000000001" customHeight="1">
      <c r="A87" s="201"/>
      <c r="B87" s="200" t="s">
        <v>315</v>
      </c>
      <c r="C87" s="200" t="s">
        <v>296</v>
      </c>
      <c r="D87" s="200">
        <v>203003</v>
      </c>
      <c r="E87" s="197" t="s">
        <v>349</v>
      </c>
      <c r="F87" s="207">
        <f t="shared" si="4"/>
        <v>1140</v>
      </c>
      <c r="G87" s="207">
        <v>1140</v>
      </c>
      <c r="H87" s="207">
        <f t="shared" si="5"/>
        <v>1140</v>
      </c>
      <c r="I87" s="207">
        <v>1140</v>
      </c>
      <c r="J87" s="207"/>
      <c r="K87" s="207"/>
      <c r="L87" s="207"/>
      <c r="M87" s="207"/>
      <c r="N87" s="207"/>
      <c r="O87" s="207"/>
      <c r="P87" s="207"/>
      <c r="Q87" s="207"/>
      <c r="R87" s="207"/>
      <c r="S87" s="213"/>
      <c r="T87" s="213"/>
      <c r="U87" s="213"/>
      <c r="V87" s="213"/>
      <c r="W87" s="213"/>
      <c r="X87" s="213"/>
      <c r="Y87" s="213"/>
      <c r="Z87" s="213"/>
      <c r="AA87" s="213"/>
      <c r="AB87" s="213"/>
      <c r="AC87" s="213"/>
      <c r="AD87" s="213"/>
      <c r="AE87" s="213"/>
      <c r="AF87" s="213"/>
      <c r="AG87" s="213"/>
      <c r="AH87" s="213"/>
      <c r="AI87" s="213"/>
      <c r="AJ87" s="213"/>
      <c r="AK87" s="213"/>
      <c r="AL87" s="213"/>
      <c r="AM87" s="213"/>
      <c r="AN87" s="222"/>
    </row>
    <row r="88" spans="1:40" s="182" customFormat="1" ht="18" customHeight="1">
      <c r="A88" s="224"/>
      <c r="B88" s="200">
        <v>310</v>
      </c>
      <c r="C88" s="200" t="s">
        <v>183</v>
      </c>
      <c r="D88" s="200">
        <v>203003</v>
      </c>
      <c r="E88" s="197" t="s">
        <v>350</v>
      </c>
      <c r="F88" s="207">
        <f t="shared" si="4"/>
        <v>254100</v>
      </c>
      <c r="G88" s="207">
        <v>254100</v>
      </c>
      <c r="H88" s="207">
        <f t="shared" si="5"/>
        <v>254100</v>
      </c>
      <c r="I88" s="213"/>
      <c r="J88" s="207">
        <v>254100</v>
      </c>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22"/>
    </row>
    <row r="89" spans="1:40" s="182" customFormat="1" ht="22.9" customHeight="1">
      <c r="A89" s="199"/>
      <c r="B89" s="200" t="s">
        <v>276</v>
      </c>
      <c r="C89" s="200" t="s">
        <v>169</v>
      </c>
      <c r="D89" s="200" t="s">
        <v>92</v>
      </c>
      <c r="E89" s="197" t="s">
        <v>277</v>
      </c>
      <c r="F89" s="198">
        <v>19417488</v>
      </c>
      <c r="G89" s="198">
        <v>19417488</v>
      </c>
      <c r="H89" s="207">
        <f t="shared" si="5"/>
        <v>19417488</v>
      </c>
      <c r="I89" s="198">
        <v>19417488</v>
      </c>
      <c r="J89" s="198"/>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21"/>
    </row>
    <row r="90" spans="1:40" s="182" customFormat="1" ht="22.9" customHeight="1">
      <c r="A90" s="199"/>
      <c r="B90" s="200" t="s">
        <v>276</v>
      </c>
      <c r="C90" s="200" t="s">
        <v>183</v>
      </c>
      <c r="D90" s="200" t="s">
        <v>92</v>
      </c>
      <c r="E90" s="197" t="s">
        <v>278</v>
      </c>
      <c r="F90" s="198">
        <v>2028264</v>
      </c>
      <c r="G90" s="198">
        <v>2028264</v>
      </c>
      <c r="H90" s="207">
        <f t="shared" si="5"/>
        <v>2028264</v>
      </c>
      <c r="I90" s="198">
        <v>2028264</v>
      </c>
      <c r="J90" s="198"/>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21"/>
    </row>
    <row r="91" spans="1:40" s="182" customFormat="1" ht="22.9" customHeight="1">
      <c r="A91" s="199"/>
      <c r="B91" s="200" t="s">
        <v>276</v>
      </c>
      <c r="C91" s="200" t="s">
        <v>201</v>
      </c>
      <c r="D91" s="200" t="s">
        <v>92</v>
      </c>
      <c r="E91" s="197" t="s">
        <v>351</v>
      </c>
      <c r="F91" s="198">
        <v>28381168.449999999</v>
      </c>
      <c r="G91" s="198">
        <v>28381168.449999999</v>
      </c>
      <c r="H91" s="207">
        <f t="shared" si="5"/>
        <v>28381168.449999999</v>
      </c>
      <c r="I91" s="198">
        <v>28381168.449999999</v>
      </c>
      <c r="J91" s="198"/>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21"/>
    </row>
    <row r="92" spans="1:40" s="182" customFormat="1" ht="33" customHeight="1">
      <c r="A92" s="199"/>
      <c r="B92" s="200" t="s">
        <v>276</v>
      </c>
      <c r="C92" s="200" t="s">
        <v>175</v>
      </c>
      <c r="D92" s="200" t="s">
        <v>92</v>
      </c>
      <c r="E92" s="197" t="s">
        <v>280</v>
      </c>
      <c r="F92" s="198">
        <v>7593294.0800000001</v>
      </c>
      <c r="G92" s="198">
        <v>7593294.0800000001</v>
      </c>
      <c r="H92" s="207">
        <f t="shared" si="5"/>
        <v>7593294.0800000001</v>
      </c>
      <c r="I92" s="198">
        <v>7593294.0800000001</v>
      </c>
      <c r="J92" s="198"/>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21"/>
    </row>
    <row r="93" spans="1:40" s="182" customFormat="1" ht="20.100000000000001" customHeight="1">
      <c r="A93" s="199"/>
      <c r="B93" s="200" t="s">
        <v>276</v>
      </c>
      <c r="C93" s="200" t="s">
        <v>281</v>
      </c>
      <c r="D93" s="200" t="s">
        <v>92</v>
      </c>
      <c r="E93" s="197" t="s">
        <v>282</v>
      </c>
      <c r="F93" s="198">
        <v>3654272.77</v>
      </c>
      <c r="G93" s="198">
        <v>3654272.77</v>
      </c>
      <c r="H93" s="207">
        <f t="shared" si="5"/>
        <v>3654272.77</v>
      </c>
      <c r="I93" s="198">
        <v>3654272.77</v>
      </c>
      <c r="J93" s="198"/>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21"/>
    </row>
    <row r="94" spans="1:40" s="182" customFormat="1" ht="20.100000000000001" customHeight="1">
      <c r="A94" s="201"/>
      <c r="B94" s="200" t="s">
        <v>276</v>
      </c>
      <c r="C94" s="200" t="s">
        <v>178</v>
      </c>
      <c r="D94" s="200" t="s">
        <v>92</v>
      </c>
      <c r="E94" s="197" t="s">
        <v>283</v>
      </c>
      <c r="F94" s="198">
        <v>895747.52</v>
      </c>
      <c r="G94" s="198">
        <v>895747.52</v>
      </c>
      <c r="H94" s="207">
        <f t="shared" si="5"/>
        <v>895747.52</v>
      </c>
      <c r="I94" s="198">
        <v>895747.52</v>
      </c>
      <c r="J94" s="198"/>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22"/>
    </row>
    <row r="95" spans="1:40" s="182" customFormat="1" ht="20.100000000000001" customHeight="1">
      <c r="B95" s="200" t="s">
        <v>276</v>
      </c>
      <c r="C95" s="200" t="s">
        <v>284</v>
      </c>
      <c r="D95" s="200" t="s">
        <v>92</v>
      </c>
      <c r="E95" s="197" t="s">
        <v>285</v>
      </c>
      <c r="F95" s="198">
        <v>664413.23</v>
      </c>
      <c r="G95" s="198">
        <v>664413.23</v>
      </c>
      <c r="H95" s="207">
        <f t="shared" si="5"/>
        <v>664413.23</v>
      </c>
      <c r="I95" s="198">
        <v>664413.23</v>
      </c>
      <c r="J95" s="198"/>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row>
    <row r="96" spans="1:40" s="182" customFormat="1" ht="20.100000000000001" customHeight="1">
      <c r="B96" s="200" t="s">
        <v>276</v>
      </c>
      <c r="C96" s="200" t="s">
        <v>286</v>
      </c>
      <c r="D96" s="200" t="s">
        <v>92</v>
      </c>
      <c r="E96" s="197" t="s">
        <v>287</v>
      </c>
      <c r="F96" s="198">
        <v>5694970.5599999996</v>
      </c>
      <c r="G96" s="198">
        <v>5694970.5599999996</v>
      </c>
      <c r="H96" s="207">
        <f t="shared" si="5"/>
        <v>5694970.5599999996</v>
      </c>
      <c r="I96" s="198">
        <v>5694970.5599999996</v>
      </c>
      <c r="J96" s="198"/>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row>
    <row r="97" spans="1:40" s="182" customFormat="1" ht="20.100000000000001" customHeight="1">
      <c r="B97" s="200" t="s">
        <v>276</v>
      </c>
      <c r="C97" s="200" t="s">
        <v>196</v>
      </c>
      <c r="D97" s="200" t="s">
        <v>92</v>
      </c>
      <c r="E97" s="197" t="s">
        <v>288</v>
      </c>
      <c r="F97" s="198">
        <v>243456</v>
      </c>
      <c r="G97" s="198">
        <v>243456</v>
      </c>
      <c r="H97" s="207">
        <f t="shared" si="5"/>
        <v>243456</v>
      </c>
      <c r="I97" s="198">
        <v>243456</v>
      </c>
      <c r="J97" s="198"/>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row>
    <row r="98" spans="1:40" s="182" customFormat="1" ht="20.100000000000001" customHeight="1">
      <c r="B98" s="200" t="s">
        <v>289</v>
      </c>
      <c r="C98" s="200" t="s">
        <v>169</v>
      </c>
      <c r="D98" s="200" t="s">
        <v>92</v>
      </c>
      <c r="E98" s="197" t="s">
        <v>290</v>
      </c>
      <c r="F98" s="198">
        <v>1360</v>
      </c>
      <c r="G98" s="198">
        <v>1360</v>
      </c>
      <c r="H98" s="207">
        <f t="shared" si="5"/>
        <v>1360</v>
      </c>
      <c r="I98" s="198">
        <v>1360</v>
      </c>
      <c r="J98" s="198"/>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row>
    <row r="99" spans="1:40" s="182" customFormat="1" ht="20.100000000000001" customHeight="1">
      <c r="B99" s="200" t="s">
        <v>289</v>
      </c>
      <c r="C99" s="200" t="s">
        <v>172</v>
      </c>
      <c r="D99" s="200" t="s">
        <v>92</v>
      </c>
      <c r="E99" s="197" t="s">
        <v>292</v>
      </c>
      <c r="F99" s="198">
        <v>200000</v>
      </c>
      <c r="G99" s="198">
        <v>200000</v>
      </c>
      <c r="H99" s="207">
        <f t="shared" si="5"/>
        <v>200000</v>
      </c>
      <c r="I99" s="198"/>
      <c r="J99" s="198">
        <v>200000</v>
      </c>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row>
    <row r="100" spans="1:40" s="182" customFormat="1" ht="20.100000000000001" customHeight="1">
      <c r="B100" s="200" t="s">
        <v>289</v>
      </c>
      <c r="C100" s="200" t="s">
        <v>293</v>
      </c>
      <c r="D100" s="200" t="s">
        <v>92</v>
      </c>
      <c r="E100" s="197" t="s">
        <v>294</v>
      </c>
      <c r="F100" s="198">
        <v>300000</v>
      </c>
      <c r="G100" s="198">
        <v>300000</v>
      </c>
      <c r="H100" s="207">
        <f t="shared" si="5"/>
        <v>300000</v>
      </c>
      <c r="I100" s="198"/>
      <c r="J100" s="198">
        <v>300000</v>
      </c>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row>
    <row r="101" spans="1:40" s="182" customFormat="1" ht="20.100000000000001" customHeight="1">
      <c r="B101" s="200" t="s">
        <v>289</v>
      </c>
      <c r="C101" s="200" t="s">
        <v>286</v>
      </c>
      <c r="D101" s="200" t="s">
        <v>92</v>
      </c>
      <c r="E101" s="197" t="s">
        <v>299</v>
      </c>
      <c r="F101" s="198">
        <v>100000</v>
      </c>
      <c r="G101" s="198">
        <v>100000</v>
      </c>
      <c r="H101" s="207">
        <f t="shared" si="5"/>
        <v>100000</v>
      </c>
      <c r="I101" s="198"/>
      <c r="J101" s="198">
        <v>100000</v>
      </c>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row>
    <row r="102" spans="1:40" s="182" customFormat="1" ht="20.100000000000001" customHeight="1">
      <c r="B102" s="200" t="s">
        <v>289</v>
      </c>
      <c r="C102" s="200" t="s">
        <v>304</v>
      </c>
      <c r="D102" s="200" t="s">
        <v>92</v>
      </c>
      <c r="E102" s="197" t="s">
        <v>305</v>
      </c>
      <c r="F102" s="198">
        <v>600000</v>
      </c>
      <c r="G102" s="198">
        <v>600000</v>
      </c>
      <c r="H102" s="207">
        <f t="shared" si="5"/>
        <v>600000</v>
      </c>
      <c r="I102" s="198"/>
      <c r="J102" s="198">
        <v>600000</v>
      </c>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row>
    <row r="103" spans="1:40" s="182" customFormat="1" ht="20.100000000000001" customHeight="1">
      <c r="B103" s="200" t="s">
        <v>289</v>
      </c>
      <c r="C103" s="200" t="s">
        <v>306</v>
      </c>
      <c r="D103" s="200" t="s">
        <v>92</v>
      </c>
      <c r="E103" s="197" t="s">
        <v>307</v>
      </c>
      <c r="F103" s="198">
        <v>1077568.8999999999</v>
      </c>
      <c r="G103" s="198">
        <v>1077568.8999999999</v>
      </c>
      <c r="H103" s="207">
        <f t="shared" si="5"/>
        <v>1077568.8999999999</v>
      </c>
      <c r="I103" s="198">
        <v>1077568.8999999999</v>
      </c>
      <c r="J103" s="198"/>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row>
    <row r="104" spans="1:40" s="182" customFormat="1" ht="20.100000000000001" customHeight="1">
      <c r="B104" s="200" t="s">
        <v>289</v>
      </c>
      <c r="C104" s="200" t="s">
        <v>196</v>
      </c>
      <c r="D104" s="200" t="s">
        <v>92</v>
      </c>
      <c r="E104" s="197" t="s">
        <v>314</v>
      </c>
      <c r="F104" s="198">
        <v>407271.82</v>
      </c>
      <c r="G104" s="198">
        <v>407271.82</v>
      </c>
      <c r="H104" s="207">
        <f t="shared" si="5"/>
        <v>407271.82</v>
      </c>
      <c r="I104" s="198">
        <v>407271.82</v>
      </c>
      <c r="J104" s="198"/>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row>
    <row r="105" spans="1:40" s="182" customFormat="1" ht="20.100000000000001" customHeight="1">
      <c r="B105" s="200" t="s">
        <v>315</v>
      </c>
      <c r="C105" s="200" t="s">
        <v>172</v>
      </c>
      <c r="D105" s="200" t="s">
        <v>92</v>
      </c>
      <c r="E105" s="197" t="s">
        <v>317</v>
      </c>
      <c r="F105" s="198">
        <v>4759017</v>
      </c>
      <c r="G105" s="198">
        <v>4759017</v>
      </c>
      <c r="H105" s="207">
        <f t="shared" si="5"/>
        <v>4759017</v>
      </c>
      <c r="I105" s="198">
        <v>4759017</v>
      </c>
      <c r="J105" s="198"/>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row>
    <row r="106" spans="1:40" s="182" customFormat="1" ht="20.100000000000001" customHeight="1">
      <c r="B106" s="200" t="s">
        <v>315</v>
      </c>
      <c r="C106" s="200" t="s">
        <v>201</v>
      </c>
      <c r="D106" s="200" t="s">
        <v>92</v>
      </c>
      <c r="E106" s="197" t="s">
        <v>318</v>
      </c>
      <c r="F106" s="198">
        <v>411567</v>
      </c>
      <c r="G106" s="198">
        <v>411567</v>
      </c>
      <c r="H106" s="207">
        <f t="shared" si="5"/>
        <v>411567</v>
      </c>
      <c r="I106" s="198">
        <v>411567</v>
      </c>
      <c r="J106" s="198"/>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row>
    <row r="107" spans="1:40" s="182" customFormat="1" ht="20.100000000000001" customHeight="1">
      <c r="B107" s="200" t="s">
        <v>315</v>
      </c>
      <c r="C107" s="200" t="s">
        <v>296</v>
      </c>
      <c r="D107" s="200" t="s">
        <v>92</v>
      </c>
      <c r="E107" s="197" t="s">
        <v>319</v>
      </c>
      <c r="F107" s="198">
        <v>3180</v>
      </c>
      <c r="G107" s="198">
        <v>3180</v>
      </c>
      <c r="H107" s="207">
        <f t="shared" si="5"/>
        <v>3180</v>
      </c>
      <c r="I107" s="198">
        <v>3180</v>
      </c>
      <c r="J107" s="198"/>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row>
    <row r="108" spans="1:40" s="182" customFormat="1" ht="17.25" customHeight="1">
      <c r="A108" s="225"/>
      <c r="B108" s="200" t="s">
        <v>276</v>
      </c>
      <c r="C108" s="200" t="s">
        <v>169</v>
      </c>
      <c r="D108" s="200" t="s">
        <v>97</v>
      </c>
      <c r="E108" s="197" t="s">
        <v>277</v>
      </c>
      <c r="F108" s="198">
        <v>419472</v>
      </c>
      <c r="G108" s="198">
        <v>419472</v>
      </c>
      <c r="H108" s="207">
        <f t="shared" si="5"/>
        <v>419472</v>
      </c>
      <c r="I108" s="198">
        <v>419472</v>
      </c>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8"/>
    </row>
    <row r="109" spans="1:40" s="182" customFormat="1" ht="17.25" customHeight="1">
      <c r="A109" s="226"/>
      <c r="B109" s="200" t="s">
        <v>276</v>
      </c>
      <c r="C109" s="200" t="s">
        <v>183</v>
      </c>
      <c r="D109" s="200" t="s">
        <v>97</v>
      </c>
      <c r="E109" s="197" t="s">
        <v>278</v>
      </c>
      <c r="F109" s="198">
        <v>48624</v>
      </c>
      <c r="G109" s="198">
        <v>48624</v>
      </c>
      <c r="H109" s="207">
        <f t="shared" si="5"/>
        <v>48624</v>
      </c>
      <c r="I109" s="198">
        <v>48624</v>
      </c>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8"/>
    </row>
    <row r="110" spans="1:40" s="182" customFormat="1" ht="17.25" customHeight="1">
      <c r="A110" s="226"/>
      <c r="B110" s="200" t="s">
        <v>276</v>
      </c>
      <c r="C110" s="200" t="s">
        <v>201</v>
      </c>
      <c r="D110" s="200" t="s">
        <v>97</v>
      </c>
      <c r="E110" s="197" t="s">
        <v>351</v>
      </c>
      <c r="F110" s="198">
        <v>619237</v>
      </c>
      <c r="G110" s="198">
        <v>619237</v>
      </c>
      <c r="H110" s="207">
        <f t="shared" si="5"/>
        <v>619237</v>
      </c>
      <c r="I110" s="198">
        <v>619237</v>
      </c>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8"/>
    </row>
    <row r="111" spans="1:40" s="182" customFormat="1" ht="17.25" customHeight="1">
      <c r="A111" s="226"/>
      <c r="B111" s="200" t="s">
        <v>276</v>
      </c>
      <c r="C111" s="200" t="s">
        <v>175</v>
      </c>
      <c r="D111" s="200" t="s">
        <v>97</v>
      </c>
      <c r="E111" s="197" t="s">
        <v>280</v>
      </c>
      <c r="F111" s="198">
        <v>173973.28</v>
      </c>
      <c r="G111" s="198">
        <v>173973.28</v>
      </c>
      <c r="H111" s="207">
        <f t="shared" si="5"/>
        <v>173973.28</v>
      </c>
      <c r="I111" s="198">
        <v>173973.28</v>
      </c>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8"/>
    </row>
    <row r="112" spans="1:40" s="182" customFormat="1" ht="17.25" customHeight="1">
      <c r="A112" s="226"/>
      <c r="B112" s="200" t="s">
        <v>276</v>
      </c>
      <c r="C112" s="200" t="s">
        <v>281</v>
      </c>
      <c r="D112" s="200" t="s">
        <v>97</v>
      </c>
      <c r="E112" s="197" t="s">
        <v>282</v>
      </c>
      <c r="F112" s="198">
        <v>83724.639999999999</v>
      </c>
      <c r="G112" s="198">
        <v>83724.639999999999</v>
      </c>
      <c r="H112" s="207">
        <f t="shared" si="5"/>
        <v>83724.639999999999</v>
      </c>
      <c r="I112" s="198">
        <v>83724.639999999999</v>
      </c>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8"/>
    </row>
    <row r="113" spans="1:40" s="182" customFormat="1" ht="17.25" customHeight="1">
      <c r="A113" s="226"/>
      <c r="B113" s="200" t="s">
        <v>276</v>
      </c>
      <c r="C113" s="200" t="s">
        <v>178</v>
      </c>
      <c r="D113" s="200" t="s">
        <v>97</v>
      </c>
      <c r="E113" s="197" t="s">
        <v>283</v>
      </c>
      <c r="F113" s="198">
        <v>21673.33</v>
      </c>
      <c r="G113" s="198">
        <v>21673.33</v>
      </c>
      <c r="H113" s="207">
        <f t="shared" si="5"/>
        <v>21673.33</v>
      </c>
      <c r="I113" s="198">
        <v>21673.33</v>
      </c>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8"/>
    </row>
    <row r="114" spans="1:40" s="182" customFormat="1" ht="17.25" customHeight="1">
      <c r="A114" s="226"/>
      <c r="B114" s="200" t="s">
        <v>276</v>
      </c>
      <c r="C114" s="200" t="s">
        <v>284</v>
      </c>
      <c r="D114" s="200" t="s">
        <v>97</v>
      </c>
      <c r="E114" s="197" t="s">
        <v>285</v>
      </c>
      <c r="F114" s="198">
        <v>15222.66</v>
      </c>
      <c r="G114" s="198">
        <v>15222.66</v>
      </c>
      <c r="H114" s="207">
        <f t="shared" si="5"/>
        <v>15222.66</v>
      </c>
      <c r="I114" s="198">
        <v>15222.66</v>
      </c>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8"/>
    </row>
    <row r="115" spans="1:40" s="182" customFormat="1" ht="17.25" customHeight="1">
      <c r="A115" s="226"/>
      <c r="B115" s="200" t="s">
        <v>276</v>
      </c>
      <c r="C115" s="200" t="s">
        <v>286</v>
      </c>
      <c r="D115" s="200" t="s">
        <v>97</v>
      </c>
      <c r="E115" s="197" t="s">
        <v>287</v>
      </c>
      <c r="F115" s="198">
        <v>130479.96</v>
      </c>
      <c r="G115" s="198">
        <v>130479.96</v>
      </c>
      <c r="H115" s="207">
        <f t="shared" si="5"/>
        <v>130479.96</v>
      </c>
      <c r="I115" s="198">
        <v>130479.96</v>
      </c>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8"/>
    </row>
    <row r="116" spans="1:40" s="182" customFormat="1" ht="17.25" customHeight="1">
      <c r="A116" s="225"/>
      <c r="B116" s="200" t="s">
        <v>289</v>
      </c>
      <c r="C116" s="200" t="s">
        <v>169</v>
      </c>
      <c r="D116" s="200" t="s">
        <v>97</v>
      </c>
      <c r="E116" s="197" t="s">
        <v>290</v>
      </c>
      <c r="F116" s="198">
        <v>23500</v>
      </c>
      <c r="G116" s="198">
        <v>23500</v>
      </c>
      <c r="H116" s="207">
        <f t="shared" si="5"/>
        <v>23500</v>
      </c>
      <c r="I116" s="198">
        <v>23500</v>
      </c>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8"/>
    </row>
    <row r="117" spans="1:40" s="182" customFormat="1" ht="17.25" customHeight="1">
      <c r="A117" s="226"/>
      <c r="B117" s="200" t="s">
        <v>289</v>
      </c>
      <c r="C117" s="200" t="s">
        <v>172</v>
      </c>
      <c r="D117" s="200" t="s">
        <v>97</v>
      </c>
      <c r="E117" s="197" t="s">
        <v>292</v>
      </c>
      <c r="F117" s="198">
        <v>2000</v>
      </c>
      <c r="G117" s="198">
        <v>2000</v>
      </c>
      <c r="H117" s="207">
        <f t="shared" si="5"/>
        <v>2000</v>
      </c>
      <c r="I117" s="198">
        <v>2000</v>
      </c>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8"/>
    </row>
    <row r="118" spans="1:40" s="182" customFormat="1" ht="17.25" customHeight="1">
      <c r="A118" s="226"/>
      <c r="B118" s="200" t="s">
        <v>289</v>
      </c>
      <c r="C118" s="200" t="s">
        <v>293</v>
      </c>
      <c r="D118" s="200" t="s">
        <v>97</v>
      </c>
      <c r="E118" s="197" t="s">
        <v>294</v>
      </c>
      <c r="F118" s="198">
        <v>3000</v>
      </c>
      <c r="G118" s="198">
        <v>3000</v>
      </c>
      <c r="H118" s="207">
        <f t="shared" si="5"/>
        <v>3000</v>
      </c>
      <c r="I118" s="198">
        <v>3000</v>
      </c>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8"/>
    </row>
    <row r="119" spans="1:40" s="182" customFormat="1" ht="17.25" customHeight="1">
      <c r="A119" s="226"/>
      <c r="B119" s="200" t="s">
        <v>289</v>
      </c>
      <c r="C119" s="200" t="s">
        <v>201</v>
      </c>
      <c r="D119" s="200" t="s">
        <v>97</v>
      </c>
      <c r="E119" s="197" t="s">
        <v>295</v>
      </c>
      <c r="F119" s="198">
        <v>4000</v>
      </c>
      <c r="G119" s="198">
        <v>4000</v>
      </c>
      <c r="H119" s="207">
        <f t="shared" si="5"/>
        <v>4000</v>
      </c>
      <c r="I119" s="198">
        <v>4000</v>
      </c>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8"/>
    </row>
    <row r="120" spans="1:40" s="182" customFormat="1" ht="17.25" customHeight="1">
      <c r="A120" s="226"/>
      <c r="B120" s="200" t="s">
        <v>289</v>
      </c>
      <c r="C120" s="200" t="s">
        <v>178</v>
      </c>
      <c r="D120" s="200" t="s">
        <v>97</v>
      </c>
      <c r="E120" s="197" t="s">
        <v>298</v>
      </c>
      <c r="F120" s="198">
        <v>30000</v>
      </c>
      <c r="G120" s="198">
        <v>30000</v>
      </c>
      <c r="H120" s="207">
        <f t="shared" si="5"/>
        <v>30000</v>
      </c>
      <c r="I120" s="198">
        <v>30000</v>
      </c>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8"/>
    </row>
    <row r="121" spans="1:40" s="182" customFormat="1" ht="17.25" customHeight="1">
      <c r="A121" s="226"/>
      <c r="B121" s="200" t="s">
        <v>289</v>
      </c>
      <c r="C121" s="200" t="s">
        <v>286</v>
      </c>
      <c r="D121" s="200" t="s">
        <v>97</v>
      </c>
      <c r="E121" s="197" t="s">
        <v>299</v>
      </c>
      <c r="F121" s="198">
        <v>5000</v>
      </c>
      <c r="G121" s="198">
        <v>5000</v>
      </c>
      <c r="H121" s="207">
        <f t="shared" si="5"/>
        <v>5000</v>
      </c>
      <c r="I121" s="198">
        <v>5000</v>
      </c>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8"/>
    </row>
    <row r="122" spans="1:40" s="182" customFormat="1" ht="17.25" customHeight="1">
      <c r="A122" s="226"/>
      <c r="B122" s="200" t="s">
        <v>289</v>
      </c>
      <c r="C122" s="200" t="s">
        <v>302</v>
      </c>
      <c r="D122" s="200" t="s">
        <v>97</v>
      </c>
      <c r="E122" s="197" t="s">
        <v>303</v>
      </c>
      <c r="F122" s="198">
        <v>2304</v>
      </c>
      <c r="G122" s="198">
        <v>2304</v>
      </c>
      <c r="H122" s="207">
        <f t="shared" si="5"/>
        <v>2304</v>
      </c>
      <c r="I122" s="198">
        <v>2304</v>
      </c>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8"/>
    </row>
    <row r="123" spans="1:40" s="182" customFormat="1" ht="17.25" customHeight="1">
      <c r="A123" s="226"/>
      <c r="B123" s="200" t="s">
        <v>289</v>
      </c>
      <c r="C123" s="200" t="s">
        <v>304</v>
      </c>
      <c r="D123" s="200" t="s">
        <v>97</v>
      </c>
      <c r="E123" s="197" t="s">
        <v>305</v>
      </c>
      <c r="F123" s="198">
        <v>18000</v>
      </c>
      <c r="G123" s="198">
        <v>18000</v>
      </c>
      <c r="H123" s="207">
        <f t="shared" si="5"/>
        <v>18000</v>
      </c>
      <c r="I123" s="198">
        <v>18000</v>
      </c>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8"/>
    </row>
    <row r="124" spans="1:40" s="182" customFormat="1" ht="17.25" customHeight="1">
      <c r="A124" s="226"/>
      <c r="B124" s="200" t="s">
        <v>289</v>
      </c>
      <c r="C124" s="200" t="s">
        <v>306</v>
      </c>
      <c r="D124" s="200" t="s">
        <v>97</v>
      </c>
      <c r="E124" s="197" t="s">
        <v>307</v>
      </c>
      <c r="F124" s="198">
        <v>21750.26</v>
      </c>
      <c r="G124" s="198">
        <v>21750.26</v>
      </c>
      <c r="H124" s="207">
        <f t="shared" si="5"/>
        <v>21750.26</v>
      </c>
      <c r="I124" s="198">
        <v>21750.26</v>
      </c>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8"/>
    </row>
    <row r="125" spans="1:40" s="182" customFormat="1" ht="17.25" customHeight="1">
      <c r="A125" s="226"/>
      <c r="B125" s="200" t="s">
        <v>289</v>
      </c>
      <c r="C125" s="200" t="s">
        <v>308</v>
      </c>
      <c r="D125" s="200" t="s">
        <v>97</v>
      </c>
      <c r="E125" s="197" t="s">
        <v>309</v>
      </c>
      <c r="F125" s="198">
        <v>13184.16</v>
      </c>
      <c r="G125" s="198">
        <v>13184.16</v>
      </c>
      <c r="H125" s="207">
        <f t="shared" si="5"/>
        <v>13184.16</v>
      </c>
      <c r="I125" s="198">
        <v>13184.16</v>
      </c>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8"/>
    </row>
    <row r="126" spans="1:40" s="182" customFormat="1" ht="17.25" customHeight="1">
      <c r="A126" s="226"/>
      <c r="B126" s="200" t="s">
        <v>289</v>
      </c>
      <c r="C126" s="200" t="s">
        <v>196</v>
      </c>
      <c r="D126" s="200" t="s">
        <v>97</v>
      </c>
      <c r="E126" s="197" t="s">
        <v>314</v>
      </c>
      <c r="F126" s="198">
        <v>16044.7</v>
      </c>
      <c r="G126" s="198">
        <v>16044.7</v>
      </c>
      <c r="H126" s="207">
        <f t="shared" si="5"/>
        <v>16044.7</v>
      </c>
      <c r="I126" s="198">
        <v>16044.7</v>
      </c>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8"/>
    </row>
    <row r="127" spans="1:40" s="182" customFormat="1" ht="17.25" customHeight="1">
      <c r="A127" s="226"/>
      <c r="B127" s="200" t="s">
        <v>315</v>
      </c>
      <c r="C127" s="200" t="s">
        <v>172</v>
      </c>
      <c r="D127" s="200" t="s">
        <v>97</v>
      </c>
      <c r="E127" s="197" t="s">
        <v>317</v>
      </c>
      <c r="F127" s="198">
        <v>51788</v>
      </c>
      <c r="G127" s="198">
        <v>51788</v>
      </c>
      <c r="H127" s="207">
        <f t="shared" si="5"/>
        <v>51788</v>
      </c>
      <c r="I127" s="198">
        <v>51788</v>
      </c>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8"/>
    </row>
    <row r="128" spans="1:40" s="182" customFormat="1" ht="17.25" customHeight="1">
      <c r="A128" s="226"/>
      <c r="B128" s="200" t="s">
        <v>315</v>
      </c>
      <c r="C128" s="200" t="s">
        <v>201</v>
      </c>
      <c r="D128" s="200" t="s">
        <v>97</v>
      </c>
      <c r="E128" s="197" t="s">
        <v>318</v>
      </c>
      <c r="F128" s="198">
        <v>4708.82</v>
      </c>
      <c r="G128" s="198">
        <v>4708.82</v>
      </c>
      <c r="H128" s="207">
        <f t="shared" si="5"/>
        <v>4708.82</v>
      </c>
      <c r="I128" s="198">
        <v>4708.82</v>
      </c>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8"/>
    </row>
    <row r="129" spans="1:40" s="182" customFormat="1" ht="17.25" customHeight="1">
      <c r="A129" s="226"/>
      <c r="B129" s="200" t="s">
        <v>315</v>
      </c>
      <c r="C129" s="200" t="s">
        <v>296</v>
      </c>
      <c r="D129" s="200" t="s">
        <v>97</v>
      </c>
      <c r="E129" s="197" t="s">
        <v>319</v>
      </c>
      <c r="F129" s="198">
        <v>180</v>
      </c>
      <c r="G129" s="198">
        <v>180</v>
      </c>
      <c r="H129" s="207">
        <f t="shared" si="5"/>
        <v>180</v>
      </c>
      <c r="I129" s="198">
        <v>180</v>
      </c>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8"/>
    </row>
    <row r="130" spans="1:40" s="184" customFormat="1" ht="30" customHeight="1">
      <c r="A130" s="229"/>
      <c r="B130" s="200" t="s">
        <v>276</v>
      </c>
      <c r="C130" s="200" t="s">
        <v>169</v>
      </c>
      <c r="D130" s="200">
        <v>203006</v>
      </c>
      <c r="E130" s="197" t="s">
        <v>328</v>
      </c>
      <c r="F130" s="230">
        <v>1459176</v>
      </c>
      <c r="G130" s="230">
        <v>1459176</v>
      </c>
      <c r="H130" s="207">
        <f t="shared" si="5"/>
        <v>1459176</v>
      </c>
      <c r="I130" s="230">
        <v>1459176</v>
      </c>
      <c r="J130" s="230"/>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21"/>
    </row>
    <row r="131" spans="1:40" s="184" customFormat="1" ht="30" customHeight="1">
      <c r="A131" s="229"/>
      <c r="B131" s="200" t="s">
        <v>276</v>
      </c>
      <c r="C131" s="200" t="s">
        <v>183</v>
      </c>
      <c r="D131" s="200">
        <v>203006</v>
      </c>
      <c r="E131" s="197" t="s">
        <v>329</v>
      </c>
      <c r="F131" s="230">
        <v>168300</v>
      </c>
      <c r="G131" s="230">
        <v>168300</v>
      </c>
      <c r="H131" s="207">
        <f t="shared" si="5"/>
        <v>168300</v>
      </c>
      <c r="I131" s="230">
        <v>168300</v>
      </c>
      <c r="J131" s="230"/>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21"/>
    </row>
    <row r="132" spans="1:40" s="184" customFormat="1" ht="30" customHeight="1">
      <c r="A132" s="229"/>
      <c r="B132" s="200" t="s">
        <v>276</v>
      </c>
      <c r="C132" s="200" t="s">
        <v>201</v>
      </c>
      <c r="D132" s="200">
        <v>203006</v>
      </c>
      <c r="E132" s="197" t="s">
        <v>320</v>
      </c>
      <c r="F132" s="230">
        <v>2191887</v>
      </c>
      <c r="G132" s="230">
        <v>2191887</v>
      </c>
      <c r="H132" s="207">
        <f t="shared" si="5"/>
        <v>2191887</v>
      </c>
      <c r="I132" s="230">
        <v>2191887</v>
      </c>
      <c r="J132" s="230"/>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21"/>
    </row>
    <row r="133" spans="1:40" s="184" customFormat="1" ht="30" customHeight="1">
      <c r="A133" s="229"/>
      <c r="B133" s="200" t="s">
        <v>276</v>
      </c>
      <c r="C133" s="200" t="s">
        <v>175</v>
      </c>
      <c r="D133" s="200">
        <v>203006</v>
      </c>
      <c r="E133" s="197" t="s">
        <v>330</v>
      </c>
      <c r="F133" s="230">
        <v>611098.07999999996</v>
      </c>
      <c r="G133" s="230">
        <v>611098.07999999996</v>
      </c>
      <c r="H133" s="207">
        <f t="shared" si="5"/>
        <v>611098.07999999996</v>
      </c>
      <c r="I133" s="230">
        <v>611098.07999999996</v>
      </c>
      <c r="J133" s="230"/>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21"/>
    </row>
    <row r="134" spans="1:40" s="184" customFormat="1" ht="30" customHeight="1">
      <c r="A134" s="229"/>
      <c r="B134" s="200" t="s">
        <v>276</v>
      </c>
      <c r="C134" s="200" t="s">
        <v>281</v>
      </c>
      <c r="D134" s="200">
        <v>203006</v>
      </c>
      <c r="E134" s="197" t="s">
        <v>331</v>
      </c>
      <c r="F134" s="230">
        <v>294090.95</v>
      </c>
      <c r="G134" s="230">
        <v>294090.95</v>
      </c>
      <c r="H134" s="207">
        <f t="shared" si="5"/>
        <v>294090.95</v>
      </c>
      <c r="I134" s="230">
        <v>294090.95</v>
      </c>
      <c r="J134" s="230"/>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21"/>
    </row>
    <row r="135" spans="1:40" s="184" customFormat="1" ht="30" customHeight="1">
      <c r="A135" s="229"/>
      <c r="B135" s="200" t="s">
        <v>276</v>
      </c>
      <c r="C135" s="200" t="s">
        <v>178</v>
      </c>
      <c r="D135" s="200">
        <v>203006</v>
      </c>
      <c r="E135" s="197" t="s">
        <v>332</v>
      </c>
      <c r="F135" s="230">
        <v>75393.63</v>
      </c>
      <c r="G135" s="230">
        <v>75393.63</v>
      </c>
      <c r="H135" s="207">
        <f t="shared" si="5"/>
        <v>75393.63</v>
      </c>
      <c r="I135" s="230">
        <v>75393.63</v>
      </c>
      <c r="J135" s="230"/>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21"/>
    </row>
    <row r="136" spans="1:40" s="184" customFormat="1" ht="30" customHeight="1">
      <c r="A136" s="229"/>
      <c r="B136" s="200" t="s">
        <v>276</v>
      </c>
      <c r="C136" s="200" t="s">
        <v>284</v>
      </c>
      <c r="D136" s="200">
        <v>203006</v>
      </c>
      <c r="E136" s="197" t="s">
        <v>333</v>
      </c>
      <c r="F136" s="230">
        <v>53471.08</v>
      </c>
      <c r="G136" s="230">
        <v>53471.08</v>
      </c>
      <c r="H136" s="207">
        <f t="shared" ref="H136:H199" si="6">I136+J136</f>
        <v>53471.08</v>
      </c>
      <c r="I136" s="230">
        <v>53471.08</v>
      </c>
      <c r="J136" s="230"/>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21"/>
    </row>
    <row r="137" spans="1:40" s="184" customFormat="1" ht="30" customHeight="1">
      <c r="A137" s="229"/>
      <c r="B137" s="200" t="s">
        <v>276</v>
      </c>
      <c r="C137" s="200" t="s">
        <v>286</v>
      </c>
      <c r="D137" s="200">
        <v>203006</v>
      </c>
      <c r="E137" s="197" t="s">
        <v>190</v>
      </c>
      <c r="F137" s="230">
        <v>458323.56</v>
      </c>
      <c r="G137" s="230">
        <v>458323.56</v>
      </c>
      <c r="H137" s="207">
        <f t="shared" si="6"/>
        <v>458323.56</v>
      </c>
      <c r="I137" s="230">
        <v>458323.56</v>
      </c>
      <c r="J137" s="230"/>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21"/>
    </row>
    <row r="138" spans="1:40" s="184" customFormat="1" ht="30" customHeight="1">
      <c r="A138" s="229"/>
      <c r="B138" s="200" t="s">
        <v>289</v>
      </c>
      <c r="C138" s="200" t="s">
        <v>169</v>
      </c>
      <c r="D138" s="200">
        <v>203006</v>
      </c>
      <c r="E138" s="197" t="s">
        <v>334</v>
      </c>
      <c r="F138" s="231">
        <f t="shared" ref="F138:F151" si="7">G138</f>
        <v>70000</v>
      </c>
      <c r="G138" s="231">
        <v>70000</v>
      </c>
      <c r="H138" s="231">
        <f t="shared" si="6"/>
        <v>70000</v>
      </c>
      <c r="I138" s="234">
        <v>40000</v>
      </c>
      <c r="J138" s="231">
        <v>30000</v>
      </c>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21"/>
    </row>
    <row r="139" spans="1:40" s="184" customFormat="1" ht="30" customHeight="1">
      <c r="A139" s="229"/>
      <c r="B139" s="200" t="s">
        <v>289</v>
      </c>
      <c r="C139" s="200" t="s">
        <v>180</v>
      </c>
      <c r="D139" s="200">
        <v>203006</v>
      </c>
      <c r="E139" s="197" t="s">
        <v>336</v>
      </c>
      <c r="F139" s="231">
        <f t="shared" si="7"/>
        <v>15000</v>
      </c>
      <c r="G139" s="231">
        <v>15000</v>
      </c>
      <c r="H139" s="231">
        <f t="shared" si="6"/>
        <v>15000</v>
      </c>
      <c r="I139" s="234">
        <v>15000</v>
      </c>
      <c r="J139" s="231"/>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21"/>
    </row>
    <row r="140" spans="1:40" s="184" customFormat="1" ht="30" customHeight="1">
      <c r="A140" s="229"/>
      <c r="B140" s="200" t="s">
        <v>289</v>
      </c>
      <c r="C140" s="200" t="s">
        <v>201</v>
      </c>
      <c r="D140" s="200">
        <v>203006</v>
      </c>
      <c r="E140" s="197" t="s">
        <v>339</v>
      </c>
      <c r="F140" s="231">
        <f t="shared" si="7"/>
        <v>23500</v>
      </c>
      <c r="G140" s="231">
        <v>23500</v>
      </c>
      <c r="H140" s="231">
        <f t="shared" si="6"/>
        <v>23500</v>
      </c>
      <c r="I140" s="234">
        <v>23500</v>
      </c>
      <c r="J140" s="231"/>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21"/>
    </row>
    <row r="141" spans="1:40" s="184" customFormat="1" ht="30" customHeight="1">
      <c r="A141" s="229"/>
      <c r="B141" s="200" t="s">
        <v>289</v>
      </c>
      <c r="C141" s="200" t="s">
        <v>178</v>
      </c>
      <c r="D141" s="200">
        <v>203006</v>
      </c>
      <c r="E141" s="197" t="s">
        <v>352</v>
      </c>
      <c r="F141" s="231">
        <f t="shared" si="7"/>
        <v>180000</v>
      </c>
      <c r="G141" s="231">
        <v>180000</v>
      </c>
      <c r="H141" s="231">
        <f t="shared" si="6"/>
        <v>180000</v>
      </c>
      <c r="I141" s="234">
        <v>180000</v>
      </c>
      <c r="J141" s="231"/>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21"/>
    </row>
    <row r="142" spans="1:40" s="184" customFormat="1" ht="30" customHeight="1">
      <c r="A142" s="229"/>
      <c r="B142" s="200" t="s">
        <v>289</v>
      </c>
      <c r="C142" s="200" t="s">
        <v>286</v>
      </c>
      <c r="D142" s="200">
        <v>203006</v>
      </c>
      <c r="E142" s="197" t="s">
        <v>341</v>
      </c>
      <c r="F142" s="231">
        <f t="shared" si="7"/>
        <v>200000</v>
      </c>
      <c r="G142" s="231">
        <v>200000</v>
      </c>
      <c r="H142" s="231">
        <f t="shared" si="6"/>
        <v>200000</v>
      </c>
      <c r="I142" s="231"/>
      <c r="J142" s="231">
        <v>200000</v>
      </c>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21"/>
    </row>
    <row r="143" spans="1:40" s="184" customFormat="1" ht="30" customHeight="1">
      <c r="A143" s="229"/>
      <c r="B143" s="200" t="s">
        <v>289</v>
      </c>
      <c r="C143" s="200" t="s">
        <v>353</v>
      </c>
      <c r="D143" s="200">
        <v>203006</v>
      </c>
      <c r="E143" s="197" t="s">
        <v>354</v>
      </c>
      <c r="F143" s="231">
        <f t="shared" si="7"/>
        <v>4000</v>
      </c>
      <c r="G143" s="231">
        <v>4000</v>
      </c>
      <c r="H143" s="231">
        <f t="shared" si="6"/>
        <v>4000</v>
      </c>
      <c r="I143" s="234">
        <v>4000</v>
      </c>
      <c r="J143" s="231"/>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21"/>
    </row>
    <row r="144" spans="1:40" s="184" customFormat="1" ht="30" customHeight="1">
      <c r="A144" s="229"/>
      <c r="B144" s="200" t="s">
        <v>289</v>
      </c>
      <c r="C144" s="200" t="s">
        <v>302</v>
      </c>
      <c r="D144" s="200">
        <v>203006</v>
      </c>
      <c r="E144" s="197" t="s">
        <v>355</v>
      </c>
      <c r="F144" s="231">
        <f t="shared" si="7"/>
        <v>7524</v>
      </c>
      <c r="G144" s="231">
        <v>7524</v>
      </c>
      <c r="H144" s="231">
        <f t="shared" si="6"/>
        <v>7524</v>
      </c>
      <c r="I144" s="234">
        <v>7524</v>
      </c>
      <c r="J144" s="231"/>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21"/>
    </row>
    <row r="145" spans="1:40" s="184" customFormat="1" ht="30" customHeight="1">
      <c r="A145" s="229"/>
      <c r="B145" s="200" t="s">
        <v>289</v>
      </c>
      <c r="C145" s="200" t="s">
        <v>321</v>
      </c>
      <c r="D145" s="200">
        <v>203006</v>
      </c>
      <c r="E145" s="197" t="s">
        <v>322</v>
      </c>
      <c r="F145" s="231">
        <f t="shared" si="7"/>
        <v>100000</v>
      </c>
      <c r="G145" s="231">
        <v>100000</v>
      </c>
      <c r="H145" s="231">
        <f t="shared" si="6"/>
        <v>100000</v>
      </c>
      <c r="I145" s="231"/>
      <c r="J145" s="231">
        <v>100000</v>
      </c>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21"/>
    </row>
    <row r="146" spans="1:40" s="184" customFormat="1" ht="30" customHeight="1">
      <c r="A146" s="229"/>
      <c r="B146" s="200" t="s">
        <v>289</v>
      </c>
      <c r="C146" s="200" t="s">
        <v>304</v>
      </c>
      <c r="D146" s="200">
        <v>203006</v>
      </c>
      <c r="E146" s="197" t="s">
        <v>344</v>
      </c>
      <c r="F146" s="231">
        <f t="shared" si="7"/>
        <v>257000</v>
      </c>
      <c r="G146" s="231">
        <v>257000</v>
      </c>
      <c r="H146" s="231">
        <f t="shared" si="6"/>
        <v>257000</v>
      </c>
      <c r="I146" s="234">
        <v>7000</v>
      </c>
      <c r="J146" s="231">
        <v>250000</v>
      </c>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21"/>
    </row>
    <row r="147" spans="1:40" s="184" customFormat="1" ht="30" customHeight="1">
      <c r="A147" s="229"/>
      <c r="B147" s="200" t="s">
        <v>289</v>
      </c>
      <c r="C147" s="200" t="s">
        <v>306</v>
      </c>
      <c r="D147" s="200">
        <v>203006</v>
      </c>
      <c r="E147" s="197" t="s">
        <v>345</v>
      </c>
      <c r="F147" s="231">
        <f t="shared" si="7"/>
        <v>76394.460000000006</v>
      </c>
      <c r="G147" s="231">
        <v>76394.460000000006</v>
      </c>
      <c r="H147" s="231">
        <f t="shared" si="6"/>
        <v>76394.460000000006</v>
      </c>
      <c r="I147" s="234">
        <v>76394.460000000006</v>
      </c>
      <c r="J147" s="231"/>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21"/>
    </row>
    <row r="148" spans="1:40" s="184" customFormat="1" ht="30" customHeight="1">
      <c r="A148" s="229"/>
      <c r="B148" s="200" t="s">
        <v>289</v>
      </c>
      <c r="C148" s="200" t="s">
        <v>308</v>
      </c>
      <c r="D148" s="200">
        <v>203006</v>
      </c>
      <c r="E148" s="197" t="s">
        <v>346</v>
      </c>
      <c r="F148" s="231">
        <f t="shared" si="7"/>
        <v>50575.28</v>
      </c>
      <c r="G148" s="231">
        <v>50575.28</v>
      </c>
      <c r="H148" s="231">
        <f t="shared" si="6"/>
        <v>50575.28</v>
      </c>
      <c r="I148" s="234">
        <v>50575.28</v>
      </c>
      <c r="J148" s="231"/>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21"/>
    </row>
    <row r="149" spans="1:40" s="184" customFormat="1" ht="27" customHeight="1">
      <c r="B149" s="200" t="s">
        <v>289</v>
      </c>
      <c r="C149" s="200" t="s">
        <v>310</v>
      </c>
      <c r="D149" s="200">
        <v>203006</v>
      </c>
      <c r="E149" s="197" t="s">
        <v>356</v>
      </c>
      <c r="F149" s="231">
        <f t="shared" si="7"/>
        <v>11340</v>
      </c>
      <c r="G149" s="231">
        <v>11340</v>
      </c>
      <c r="H149" s="231">
        <f t="shared" si="6"/>
        <v>11340</v>
      </c>
      <c r="I149" s="234">
        <v>11340</v>
      </c>
      <c r="J149" s="231"/>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row>
    <row r="150" spans="1:40" s="184" customFormat="1" ht="27" customHeight="1">
      <c r="B150" s="200" t="s">
        <v>289</v>
      </c>
      <c r="C150" s="200" t="s">
        <v>312</v>
      </c>
      <c r="D150" s="200">
        <v>203006</v>
      </c>
      <c r="E150" s="197" t="s">
        <v>357</v>
      </c>
      <c r="F150" s="231">
        <f t="shared" si="7"/>
        <v>20000</v>
      </c>
      <c r="G150" s="231">
        <v>20000</v>
      </c>
      <c r="H150" s="231">
        <f t="shared" si="6"/>
        <v>20000</v>
      </c>
      <c r="I150" s="234">
        <v>20000</v>
      </c>
      <c r="J150" s="231"/>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row>
    <row r="151" spans="1:40" s="184" customFormat="1" ht="27" customHeight="1">
      <c r="B151" s="200" t="s">
        <v>289</v>
      </c>
      <c r="C151" s="200" t="s">
        <v>196</v>
      </c>
      <c r="D151" s="200">
        <v>203006</v>
      </c>
      <c r="E151" s="197" t="s">
        <v>327</v>
      </c>
      <c r="F151" s="231">
        <f t="shared" si="7"/>
        <v>91049.84</v>
      </c>
      <c r="G151" s="231">
        <v>91049.84</v>
      </c>
      <c r="H151" s="231">
        <f t="shared" si="6"/>
        <v>91049.84</v>
      </c>
      <c r="I151" s="234">
        <v>71049.84</v>
      </c>
      <c r="J151" s="231">
        <v>20000</v>
      </c>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row>
    <row r="152" spans="1:40" s="184" customFormat="1" ht="27" customHeight="1">
      <c r="B152" s="200" t="s">
        <v>315</v>
      </c>
      <c r="C152" s="200" t="s">
        <v>183</v>
      </c>
      <c r="D152" s="200">
        <v>203006</v>
      </c>
      <c r="E152" s="197" t="s">
        <v>347</v>
      </c>
      <c r="F152" s="230">
        <v>346522</v>
      </c>
      <c r="G152" s="230">
        <v>346522</v>
      </c>
      <c r="H152" s="207">
        <f t="shared" si="6"/>
        <v>346522</v>
      </c>
      <c r="I152" s="230">
        <v>346522</v>
      </c>
      <c r="J152" s="230"/>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row>
    <row r="153" spans="1:40" s="184" customFormat="1" ht="27" customHeight="1">
      <c r="B153" s="200" t="s">
        <v>315</v>
      </c>
      <c r="C153" s="200" t="s">
        <v>172</v>
      </c>
      <c r="D153" s="200">
        <v>203006</v>
      </c>
      <c r="E153" s="197" t="s">
        <v>348</v>
      </c>
      <c r="F153" s="230">
        <v>29209.07</v>
      </c>
      <c r="G153" s="230">
        <v>29209.07</v>
      </c>
      <c r="H153" s="207">
        <f t="shared" si="6"/>
        <v>29209.07</v>
      </c>
      <c r="I153" s="230">
        <v>29209.07</v>
      </c>
      <c r="J153" s="230"/>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row>
    <row r="154" spans="1:40" s="184" customFormat="1" ht="27" customHeight="1">
      <c r="B154" s="200" t="s">
        <v>315</v>
      </c>
      <c r="C154" s="200" t="s">
        <v>201</v>
      </c>
      <c r="D154" s="200">
        <v>203006</v>
      </c>
      <c r="E154" s="197" t="s">
        <v>349</v>
      </c>
      <c r="F154" s="230">
        <v>360</v>
      </c>
      <c r="G154" s="230">
        <v>360</v>
      </c>
      <c r="H154" s="207">
        <f t="shared" si="6"/>
        <v>360</v>
      </c>
      <c r="I154" s="230">
        <v>360</v>
      </c>
      <c r="J154" s="230"/>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row>
    <row r="155" spans="1:40" s="184" customFormat="1" ht="27" customHeight="1">
      <c r="B155" s="200">
        <v>301</v>
      </c>
      <c r="C155" s="200" t="s">
        <v>169</v>
      </c>
      <c r="D155" s="200">
        <v>203007</v>
      </c>
      <c r="E155" s="197" t="s">
        <v>328</v>
      </c>
      <c r="F155" s="230">
        <v>17449152</v>
      </c>
      <c r="G155" s="230">
        <v>17449152</v>
      </c>
      <c r="H155" s="207">
        <f t="shared" si="6"/>
        <v>17449152</v>
      </c>
      <c r="I155" s="230">
        <v>17449152</v>
      </c>
      <c r="J155" s="230"/>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row>
    <row r="156" spans="1:40" s="184" customFormat="1" ht="27" customHeight="1">
      <c r="B156" s="200">
        <v>301</v>
      </c>
      <c r="C156" s="200" t="s">
        <v>183</v>
      </c>
      <c r="D156" s="200">
        <v>203007</v>
      </c>
      <c r="E156" s="197" t="s">
        <v>329</v>
      </c>
      <c r="F156" s="230">
        <v>1862074.8</v>
      </c>
      <c r="G156" s="230">
        <v>1862074.8</v>
      </c>
      <c r="H156" s="207">
        <f t="shared" si="6"/>
        <v>1862074.8</v>
      </c>
      <c r="I156" s="230">
        <v>1862074.8</v>
      </c>
      <c r="J156" s="230"/>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row>
    <row r="157" spans="1:40" s="184" customFormat="1" ht="27" customHeight="1">
      <c r="B157" s="200">
        <v>301</v>
      </c>
      <c r="C157" s="200" t="s">
        <v>201</v>
      </c>
      <c r="D157" s="200">
        <v>203007</v>
      </c>
      <c r="E157" s="197" t="s">
        <v>320</v>
      </c>
      <c r="F157" s="230">
        <v>28611308</v>
      </c>
      <c r="G157" s="230">
        <v>28611308</v>
      </c>
      <c r="H157" s="207">
        <f t="shared" si="6"/>
        <v>28611308</v>
      </c>
      <c r="I157" s="230">
        <v>28611308</v>
      </c>
      <c r="J157" s="230"/>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row>
    <row r="158" spans="1:40" s="184" customFormat="1" ht="27" customHeight="1">
      <c r="B158" s="200">
        <v>301</v>
      </c>
      <c r="C158" s="200" t="s">
        <v>175</v>
      </c>
      <c r="D158" s="200">
        <v>203007</v>
      </c>
      <c r="E158" s="197" t="s">
        <v>330</v>
      </c>
      <c r="F158" s="230">
        <v>6918410.3700000001</v>
      </c>
      <c r="G158" s="230">
        <v>6918410.3700000001</v>
      </c>
      <c r="H158" s="207">
        <f t="shared" si="6"/>
        <v>6918410.3700000001</v>
      </c>
      <c r="I158" s="230">
        <v>6918410.3700000001</v>
      </c>
      <c r="J158" s="230"/>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row>
    <row r="159" spans="1:40" s="184" customFormat="1" ht="27" customHeight="1">
      <c r="B159" s="200">
        <v>301</v>
      </c>
      <c r="C159" s="200" t="s">
        <v>281</v>
      </c>
      <c r="D159" s="200">
        <v>203007</v>
      </c>
      <c r="E159" s="197" t="s">
        <v>331</v>
      </c>
      <c r="F159" s="230">
        <v>3329484.99</v>
      </c>
      <c r="G159" s="230">
        <v>3329484.99</v>
      </c>
      <c r="H159" s="207">
        <f t="shared" si="6"/>
        <v>3329484.99</v>
      </c>
      <c r="I159" s="230">
        <v>3329484.99</v>
      </c>
      <c r="J159" s="230"/>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row>
    <row r="160" spans="1:40" s="184" customFormat="1" ht="27" customHeight="1">
      <c r="B160" s="200">
        <v>301</v>
      </c>
      <c r="C160" s="200" t="s">
        <v>178</v>
      </c>
      <c r="D160" s="200">
        <v>203007</v>
      </c>
      <c r="E160" s="197" t="s">
        <v>332</v>
      </c>
      <c r="F160" s="230">
        <v>814572.27</v>
      </c>
      <c r="G160" s="230">
        <v>814572.27</v>
      </c>
      <c r="H160" s="207">
        <f t="shared" si="6"/>
        <v>814572.27</v>
      </c>
      <c r="I160" s="230">
        <v>814572.27</v>
      </c>
      <c r="J160" s="230"/>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row>
    <row r="161" spans="2:39" s="184" customFormat="1" ht="27" customHeight="1">
      <c r="B161" s="200">
        <v>301</v>
      </c>
      <c r="C161" s="200" t="s">
        <v>284</v>
      </c>
      <c r="D161" s="200">
        <v>203007</v>
      </c>
      <c r="E161" s="197" t="s">
        <v>333</v>
      </c>
      <c r="F161" s="230">
        <v>605360.91</v>
      </c>
      <c r="G161" s="230">
        <v>605360.91</v>
      </c>
      <c r="H161" s="207">
        <f t="shared" si="6"/>
        <v>605360.91</v>
      </c>
      <c r="I161" s="230">
        <v>605360.91</v>
      </c>
      <c r="J161" s="230"/>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row>
    <row r="162" spans="2:39" s="184" customFormat="1" ht="27" customHeight="1">
      <c r="B162" s="200">
        <v>301</v>
      </c>
      <c r="C162" s="200" t="s">
        <v>286</v>
      </c>
      <c r="D162" s="200">
        <v>203007</v>
      </c>
      <c r="E162" s="197" t="s">
        <v>190</v>
      </c>
      <c r="F162" s="230">
        <v>5188807.78</v>
      </c>
      <c r="G162" s="230">
        <v>5188807.78</v>
      </c>
      <c r="H162" s="207">
        <f t="shared" si="6"/>
        <v>5188807.78</v>
      </c>
      <c r="I162" s="230">
        <v>5188807.78</v>
      </c>
      <c r="J162" s="230"/>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row>
    <row r="163" spans="2:39" s="184" customFormat="1" ht="27" customHeight="1">
      <c r="B163" s="200">
        <v>301</v>
      </c>
      <c r="C163" s="200" t="s">
        <v>196</v>
      </c>
      <c r="D163" s="200">
        <v>203007</v>
      </c>
      <c r="E163" s="197" t="s">
        <v>358</v>
      </c>
      <c r="F163" s="230">
        <v>423138</v>
      </c>
      <c r="G163" s="230">
        <v>423138</v>
      </c>
      <c r="H163" s="207">
        <f t="shared" si="6"/>
        <v>423138</v>
      </c>
      <c r="I163" s="230">
        <v>423138</v>
      </c>
      <c r="J163" s="230"/>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row>
    <row r="164" spans="2:39" s="184" customFormat="1" ht="27" customHeight="1">
      <c r="B164" s="200">
        <v>302</v>
      </c>
      <c r="C164" s="200" t="s">
        <v>169</v>
      </c>
      <c r="D164" s="200">
        <v>203007</v>
      </c>
      <c r="E164" s="197" t="s">
        <v>334</v>
      </c>
      <c r="F164" s="230">
        <v>815126</v>
      </c>
      <c r="G164" s="230">
        <v>202380</v>
      </c>
      <c r="H164" s="207">
        <f t="shared" si="6"/>
        <v>202380</v>
      </c>
      <c r="I164" s="230">
        <v>2380</v>
      </c>
      <c r="J164" s="230">
        <v>200000</v>
      </c>
      <c r="K164" s="233"/>
      <c r="L164" s="233"/>
      <c r="M164" s="233"/>
      <c r="N164" s="233"/>
      <c r="O164" s="233"/>
      <c r="P164" s="233"/>
      <c r="Q164" s="233">
        <f t="shared" ref="Q164:Q179" si="8">SUM(R164+U164+X164)</f>
        <v>612746</v>
      </c>
      <c r="R164" s="233">
        <f t="shared" ref="R164:R179" si="9">SUM(S164:T164)</f>
        <v>612746</v>
      </c>
      <c r="S164" s="233"/>
      <c r="T164" s="233">
        <v>612746</v>
      </c>
      <c r="U164" s="233"/>
      <c r="V164" s="233"/>
      <c r="W164" s="233"/>
      <c r="X164" s="233"/>
      <c r="Y164" s="233"/>
      <c r="Z164" s="233"/>
      <c r="AA164" s="233"/>
      <c r="AB164" s="233"/>
      <c r="AC164" s="233"/>
      <c r="AD164" s="233"/>
      <c r="AE164" s="233"/>
      <c r="AF164" s="233"/>
      <c r="AG164" s="233"/>
      <c r="AH164" s="233"/>
      <c r="AI164" s="233"/>
      <c r="AJ164" s="233"/>
      <c r="AK164" s="233"/>
      <c r="AL164" s="233"/>
      <c r="AM164" s="233"/>
    </row>
    <row r="165" spans="2:39" s="184" customFormat="1" ht="27" customHeight="1">
      <c r="B165" s="200">
        <v>302</v>
      </c>
      <c r="C165" s="200" t="s">
        <v>172</v>
      </c>
      <c r="D165" s="200">
        <v>203007</v>
      </c>
      <c r="E165" s="197" t="s">
        <v>337</v>
      </c>
      <c r="F165" s="230">
        <v>650000</v>
      </c>
      <c r="G165" s="230">
        <v>250000</v>
      </c>
      <c r="H165" s="207">
        <f t="shared" si="6"/>
        <v>250000</v>
      </c>
      <c r="I165" s="230"/>
      <c r="J165" s="230">
        <v>250000</v>
      </c>
      <c r="K165" s="233"/>
      <c r="L165" s="233"/>
      <c r="M165" s="233"/>
      <c r="N165" s="233"/>
      <c r="O165" s="233"/>
      <c r="P165" s="233"/>
      <c r="Q165" s="233">
        <f t="shared" si="8"/>
        <v>400000</v>
      </c>
      <c r="R165" s="233">
        <f t="shared" si="9"/>
        <v>400000</v>
      </c>
      <c r="S165" s="233"/>
      <c r="T165" s="233">
        <v>400000</v>
      </c>
      <c r="U165" s="233"/>
      <c r="V165" s="233"/>
      <c r="W165" s="233"/>
      <c r="X165" s="233"/>
      <c r="Y165" s="233"/>
      <c r="Z165" s="233"/>
      <c r="AA165" s="233"/>
      <c r="AB165" s="233"/>
      <c r="AC165" s="233"/>
      <c r="AD165" s="233"/>
      <c r="AE165" s="233"/>
      <c r="AF165" s="233"/>
      <c r="AG165" s="233"/>
      <c r="AH165" s="233"/>
      <c r="AI165" s="233"/>
      <c r="AJ165" s="233"/>
      <c r="AK165" s="233"/>
      <c r="AL165" s="233"/>
      <c r="AM165" s="233"/>
    </row>
    <row r="166" spans="2:39" s="184" customFormat="1" ht="27" customHeight="1">
      <c r="B166" s="200">
        <v>302</v>
      </c>
      <c r="C166" s="200" t="s">
        <v>293</v>
      </c>
      <c r="D166" s="200">
        <v>203007</v>
      </c>
      <c r="E166" s="197" t="s">
        <v>338</v>
      </c>
      <c r="F166" s="230">
        <v>650000</v>
      </c>
      <c r="G166" s="230">
        <v>250000</v>
      </c>
      <c r="H166" s="207">
        <f t="shared" si="6"/>
        <v>250000</v>
      </c>
      <c r="I166" s="230"/>
      <c r="J166" s="230">
        <v>250000</v>
      </c>
      <c r="K166" s="233"/>
      <c r="L166" s="233"/>
      <c r="M166" s="233"/>
      <c r="N166" s="233"/>
      <c r="O166" s="233"/>
      <c r="P166" s="233"/>
      <c r="Q166" s="233">
        <f t="shared" si="8"/>
        <v>400000</v>
      </c>
      <c r="R166" s="233">
        <f t="shared" si="9"/>
        <v>400000</v>
      </c>
      <c r="S166" s="233"/>
      <c r="T166" s="233">
        <v>400000</v>
      </c>
      <c r="U166" s="233"/>
      <c r="V166" s="233"/>
      <c r="W166" s="233"/>
      <c r="X166" s="233"/>
      <c r="Y166" s="233"/>
      <c r="Z166" s="233"/>
      <c r="AA166" s="233"/>
      <c r="AB166" s="233"/>
      <c r="AC166" s="233"/>
      <c r="AD166" s="233"/>
      <c r="AE166" s="233"/>
      <c r="AF166" s="233"/>
      <c r="AG166" s="233"/>
      <c r="AH166" s="233"/>
      <c r="AI166" s="233"/>
      <c r="AJ166" s="233"/>
      <c r="AK166" s="233"/>
      <c r="AL166" s="233"/>
      <c r="AM166" s="233"/>
    </row>
    <row r="167" spans="2:39" s="184" customFormat="1" ht="27" customHeight="1">
      <c r="B167" s="200">
        <v>302</v>
      </c>
      <c r="C167" s="200" t="s">
        <v>201</v>
      </c>
      <c r="D167" s="200">
        <v>203007</v>
      </c>
      <c r="E167" s="197" t="s">
        <v>339</v>
      </c>
      <c r="F167" s="230">
        <v>150000</v>
      </c>
      <c r="G167" s="230">
        <v>0</v>
      </c>
      <c r="H167" s="207">
        <f t="shared" si="6"/>
        <v>0</v>
      </c>
      <c r="I167" s="230"/>
      <c r="J167" s="230"/>
      <c r="K167" s="233"/>
      <c r="L167" s="233"/>
      <c r="M167" s="233"/>
      <c r="N167" s="233"/>
      <c r="O167" s="233"/>
      <c r="P167" s="233"/>
      <c r="Q167" s="233">
        <f t="shared" si="8"/>
        <v>150000</v>
      </c>
      <c r="R167" s="233">
        <f t="shared" si="9"/>
        <v>150000</v>
      </c>
      <c r="S167" s="233"/>
      <c r="T167" s="233">
        <v>150000</v>
      </c>
      <c r="U167" s="233"/>
      <c r="V167" s="233"/>
      <c r="W167" s="233"/>
      <c r="X167" s="233"/>
      <c r="Y167" s="233"/>
      <c r="Z167" s="233"/>
      <c r="AA167" s="233"/>
      <c r="AB167" s="233"/>
      <c r="AC167" s="233"/>
      <c r="AD167" s="233"/>
      <c r="AE167" s="233"/>
      <c r="AF167" s="233"/>
      <c r="AG167" s="233"/>
      <c r="AH167" s="233"/>
      <c r="AI167" s="233"/>
      <c r="AJ167" s="233"/>
      <c r="AK167" s="233"/>
      <c r="AL167" s="233"/>
      <c r="AM167" s="233"/>
    </row>
    <row r="168" spans="2:39" s="184" customFormat="1" ht="27" customHeight="1">
      <c r="B168" s="200">
        <v>302</v>
      </c>
      <c r="C168" s="200" t="s">
        <v>296</v>
      </c>
      <c r="D168" s="200">
        <v>203007</v>
      </c>
      <c r="E168" s="197" t="s">
        <v>340</v>
      </c>
      <c r="F168" s="230">
        <v>1100000</v>
      </c>
      <c r="G168" s="230">
        <v>500000</v>
      </c>
      <c r="H168" s="207">
        <f t="shared" si="6"/>
        <v>500000</v>
      </c>
      <c r="I168" s="230"/>
      <c r="J168" s="230">
        <v>500000</v>
      </c>
      <c r="K168" s="233"/>
      <c r="L168" s="233"/>
      <c r="M168" s="233"/>
      <c r="N168" s="233"/>
      <c r="O168" s="233"/>
      <c r="P168" s="233"/>
      <c r="Q168" s="233">
        <f t="shared" si="8"/>
        <v>600000</v>
      </c>
      <c r="R168" s="233">
        <f t="shared" si="9"/>
        <v>600000</v>
      </c>
      <c r="S168" s="233"/>
      <c r="T168" s="233">
        <v>600000</v>
      </c>
      <c r="U168" s="233"/>
      <c r="V168" s="233"/>
      <c r="W168" s="233"/>
      <c r="X168" s="233"/>
      <c r="Y168" s="233"/>
      <c r="Z168" s="233"/>
      <c r="AA168" s="233"/>
      <c r="AB168" s="233"/>
      <c r="AC168" s="233"/>
      <c r="AD168" s="233"/>
      <c r="AE168" s="233"/>
      <c r="AF168" s="233"/>
      <c r="AG168" s="233"/>
      <c r="AH168" s="233"/>
      <c r="AI168" s="233"/>
      <c r="AJ168" s="233"/>
      <c r="AK168" s="233"/>
      <c r="AL168" s="233"/>
      <c r="AM168" s="233"/>
    </row>
    <row r="169" spans="2:39" s="184" customFormat="1" ht="27" customHeight="1">
      <c r="B169" s="200">
        <v>302</v>
      </c>
      <c r="C169" s="200" t="s">
        <v>178</v>
      </c>
      <c r="D169" s="200">
        <v>203007</v>
      </c>
      <c r="E169" s="197" t="s">
        <v>352</v>
      </c>
      <c r="F169" s="230">
        <v>290000</v>
      </c>
      <c r="G169" s="230">
        <v>0</v>
      </c>
      <c r="H169" s="207">
        <f t="shared" si="6"/>
        <v>0</v>
      </c>
      <c r="I169" s="230"/>
      <c r="J169" s="230"/>
      <c r="K169" s="233"/>
      <c r="L169" s="233"/>
      <c r="M169" s="233"/>
      <c r="N169" s="233"/>
      <c r="O169" s="233"/>
      <c r="P169" s="233"/>
      <c r="Q169" s="233">
        <f t="shared" si="8"/>
        <v>290000</v>
      </c>
      <c r="R169" s="233">
        <f t="shared" si="9"/>
        <v>290000</v>
      </c>
      <c r="S169" s="233"/>
      <c r="T169" s="233">
        <v>290000</v>
      </c>
      <c r="U169" s="233"/>
      <c r="V169" s="233"/>
      <c r="W169" s="233"/>
      <c r="X169" s="233"/>
      <c r="Y169" s="233"/>
      <c r="Z169" s="233"/>
      <c r="AA169" s="233"/>
      <c r="AB169" s="233"/>
      <c r="AC169" s="233"/>
      <c r="AD169" s="233"/>
      <c r="AE169" s="233"/>
      <c r="AF169" s="233"/>
      <c r="AG169" s="233"/>
      <c r="AH169" s="233"/>
      <c r="AI169" s="233"/>
      <c r="AJ169" s="233"/>
      <c r="AK169" s="233"/>
      <c r="AL169" s="233"/>
      <c r="AM169" s="233"/>
    </row>
    <row r="170" spans="2:39" s="184" customFormat="1" ht="27" customHeight="1">
      <c r="B170" s="200">
        <v>302</v>
      </c>
      <c r="C170" s="200" t="s">
        <v>286</v>
      </c>
      <c r="D170" s="200">
        <v>203007</v>
      </c>
      <c r="E170" s="197" t="s">
        <v>341</v>
      </c>
      <c r="F170" s="230">
        <v>1050000</v>
      </c>
      <c r="G170" s="230">
        <v>50000</v>
      </c>
      <c r="H170" s="207">
        <f t="shared" si="6"/>
        <v>50000</v>
      </c>
      <c r="I170" s="230"/>
      <c r="J170" s="230">
        <v>50000</v>
      </c>
      <c r="K170" s="233"/>
      <c r="L170" s="233"/>
      <c r="M170" s="233"/>
      <c r="N170" s="233"/>
      <c r="O170" s="233"/>
      <c r="P170" s="233"/>
      <c r="Q170" s="233">
        <f t="shared" si="8"/>
        <v>1000000</v>
      </c>
      <c r="R170" s="233">
        <f t="shared" si="9"/>
        <v>1000000</v>
      </c>
      <c r="S170" s="233"/>
      <c r="T170" s="233">
        <v>1000000</v>
      </c>
      <c r="U170" s="233"/>
      <c r="V170" s="233"/>
      <c r="W170" s="233"/>
      <c r="X170" s="233"/>
      <c r="Y170" s="233"/>
      <c r="Z170" s="233"/>
      <c r="AA170" s="233"/>
      <c r="AB170" s="233"/>
      <c r="AC170" s="233"/>
      <c r="AD170" s="233"/>
      <c r="AE170" s="233"/>
      <c r="AF170" s="233"/>
      <c r="AG170" s="233"/>
      <c r="AH170" s="233"/>
      <c r="AI170" s="233"/>
      <c r="AJ170" s="233"/>
      <c r="AK170" s="233"/>
      <c r="AL170" s="233"/>
      <c r="AM170" s="233"/>
    </row>
    <row r="171" spans="2:39" s="184" customFormat="1" ht="27" customHeight="1">
      <c r="B171" s="200">
        <v>302</v>
      </c>
      <c r="C171" s="200" t="s">
        <v>342</v>
      </c>
      <c r="D171" s="200">
        <v>203007</v>
      </c>
      <c r="E171" s="197" t="s">
        <v>343</v>
      </c>
      <c r="F171" s="230">
        <v>150000</v>
      </c>
      <c r="G171" s="230">
        <v>0</v>
      </c>
      <c r="H171" s="207">
        <f t="shared" si="6"/>
        <v>0</v>
      </c>
      <c r="I171" s="230"/>
      <c r="J171" s="230"/>
      <c r="K171" s="233"/>
      <c r="L171" s="233"/>
      <c r="M171" s="233"/>
      <c r="N171" s="233"/>
      <c r="O171" s="233"/>
      <c r="P171" s="233"/>
      <c r="Q171" s="233">
        <f t="shared" si="8"/>
        <v>150000</v>
      </c>
      <c r="R171" s="233">
        <f t="shared" si="9"/>
        <v>150000</v>
      </c>
      <c r="S171" s="233"/>
      <c r="T171" s="233">
        <v>150000</v>
      </c>
      <c r="U171" s="233"/>
      <c r="V171" s="233"/>
      <c r="W171" s="233"/>
      <c r="X171" s="233"/>
      <c r="Y171" s="233"/>
      <c r="Z171" s="233"/>
      <c r="AA171" s="233"/>
      <c r="AB171" s="233"/>
      <c r="AC171" s="233"/>
      <c r="AD171" s="233"/>
      <c r="AE171" s="233"/>
      <c r="AF171" s="233"/>
      <c r="AG171" s="233"/>
      <c r="AH171" s="233"/>
      <c r="AI171" s="233"/>
      <c r="AJ171" s="233"/>
      <c r="AK171" s="233"/>
      <c r="AL171" s="233"/>
      <c r="AM171" s="233"/>
    </row>
    <row r="172" spans="2:39" s="184" customFormat="1" ht="27" customHeight="1">
      <c r="B172" s="200">
        <v>302</v>
      </c>
      <c r="C172" s="200" t="s">
        <v>353</v>
      </c>
      <c r="D172" s="200">
        <v>203007</v>
      </c>
      <c r="E172" s="197" t="s">
        <v>354</v>
      </c>
      <c r="F172" s="230">
        <v>50000</v>
      </c>
      <c r="G172" s="230">
        <v>0</v>
      </c>
      <c r="H172" s="207">
        <f t="shared" si="6"/>
        <v>0</v>
      </c>
      <c r="I172" s="230"/>
      <c r="J172" s="230"/>
      <c r="K172" s="233"/>
      <c r="L172" s="233"/>
      <c r="M172" s="233"/>
      <c r="N172" s="233"/>
      <c r="O172" s="233"/>
      <c r="P172" s="233"/>
      <c r="Q172" s="233">
        <f t="shared" si="8"/>
        <v>50000</v>
      </c>
      <c r="R172" s="233">
        <f t="shared" si="9"/>
        <v>50000</v>
      </c>
      <c r="S172" s="233"/>
      <c r="T172" s="233">
        <v>50000</v>
      </c>
      <c r="U172" s="233"/>
      <c r="V172" s="233"/>
      <c r="W172" s="233"/>
      <c r="X172" s="233"/>
      <c r="Y172" s="233"/>
      <c r="Z172" s="233"/>
      <c r="AA172" s="233"/>
      <c r="AB172" s="233"/>
      <c r="AC172" s="233"/>
      <c r="AD172" s="233"/>
      <c r="AE172" s="233"/>
      <c r="AF172" s="233"/>
      <c r="AG172" s="233"/>
      <c r="AH172" s="233"/>
      <c r="AI172" s="233"/>
      <c r="AJ172" s="233"/>
      <c r="AK172" s="233"/>
      <c r="AL172" s="233"/>
      <c r="AM172" s="233"/>
    </row>
    <row r="173" spans="2:39" s="184" customFormat="1" ht="27" customHeight="1">
      <c r="B173" s="200">
        <v>302</v>
      </c>
      <c r="C173" s="200" t="s">
        <v>321</v>
      </c>
      <c r="D173" s="200">
        <v>203007</v>
      </c>
      <c r="E173" s="197" t="s">
        <v>322</v>
      </c>
      <c r="F173" s="230">
        <v>530000</v>
      </c>
      <c r="G173" s="230">
        <v>0</v>
      </c>
      <c r="H173" s="207">
        <f t="shared" si="6"/>
        <v>0</v>
      </c>
      <c r="I173" s="230"/>
      <c r="J173" s="230"/>
      <c r="K173" s="233"/>
      <c r="L173" s="233"/>
      <c r="M173" s="233"/>
      <c r="N173" s="233"/>
      <c r="O173" s="233"/>
      <c r="P173" s="233"/>
      <c r="Q173" s="233">
        <f t="shared" si="8"/>
        <v>530000</v>
      </c>
      <c r="R173" s="233">
        <f t="shared" si="9"/>
        <v>530000</v>
      </c>
      <c r="S173" s="233"/>
      <c r="T173" s="233">
        <v>530000</v>
      </c>
      <c r="U173" s="233"/>
      <c r="V173" s="233"/>
      <c r="W173" s="233"/>
      <c r="X173" s="233"/>
      <c r="Y173" s="233"/>
      <c r="Z173" s="233"/>
      <c r="AA173" s="233"/>
      <c r="AB173" s="233"/>
      <c r="AC173" s="233"/>
      <c r="AD173" s="233"/>
      <c r="AE173" s="233"/>
      <c r="AF173" s="233"/>
      <c r="AG173" s="233"/>
      <c r="AH173" s="233"/>
      <c r="AI173" s="233"/>
      <c r="AJ173" s="233"/>
      <c r="AK173" s="233"/>
      <c r="AL173" s="233"/>
      <c r="AM173" s="233"/>
    </row>
    <row r="174" spans="2:39" s="184" customFormat="1" ht="27" customHeight="1">
      <c r="B174" s="200">
        <v>302</v>
      </c>
      <c r="C174" s="200" t="s">
        <v>304</v>
      </c>
      <c r="D174" s="200">
        <v>203007</v>
      </c>
      <c r="E174" s="197" t="s">
        <v>344</v>
      </c>
      <c r="F174" s="230">
        <v>400000</v>
      </c>
      <c r="G174" s="230">
        <v>200000</v>
      </c>
      <c r="H174" s="207">
        <f t="shared" si="6"/>
        <v>200000</v>
      </c>
      <c r="I174" s="230"/>
      <c r="J174" s="230">
        <v>200000</v>
      </c>
      <c r="K174" s="233"/>
      <c r="L174" s="233"/>
      <c r="M174" s="233"/>
      <c r="N174" s="233"/>
      <c r="O174" s="233"/>
      <c r="P174" s="233"/>
      <c r="Q174" s="233">
        <f t="shared" si="8"/>
        <v>200000</v>
      </c>
      <c r="R174" s="233">
        <f t="shared" si="9"/>
        <v>200000</v>
      </c>
      <c r="S174" s="233"/>
      <c r="T174" s="233">
        <v>200000</v>
      </c>
      <c r="U174" s="233"/>
      <c r="V174" s="233"/>
      <c r="W174" s="233"/>
      <c r="X174" s="233"/>
      <c r="Y174" s="233"/>
      <c r="Z174" s="233"/>
      <c r="AA174" s="233"/>
      <c r="AB174" s="233"/>
      <c r="AC174" s="233"/>
      <c r="AD174" s="233"/>
      <c r="AE174" s="233"/>
      <c r="AF174" s="233"/>
      <c r="AG174" s="233"/>
      <c r="AH174" s="233"/>
      <c r="AI174" s="233"/>
      <c r="AJ174" s="233"/>
      <c r="AK174" s="233"/>
      <c r="AL174" s="233"/>
      <c r="AM174" s="233"/>
    </row>
    <row r="175" spans="2:39" s="184" customFormat="1" ht="27" customHeight="1">
      <c r="B175" s="200">
        <v>302</v>
      </c>
      <c r="C175" s="200" t="s">
        <v>323</v>
      </c>
      <c r="D175" s="200">
        <v>203007</v>
      </c>
      <c r="E175" s="197" t="s">
        <v>324</v>
      </c>
      <c r="F175" s="230">
        <v>300000</v>
      </c>
      <c r="G175" s="230">
        <v>0</v>
      </c>
      <c r="H175" s="207">
        <f t="shared" si="6"/>
        <v>0</v>
      </c>
      <c r="I175" s="230"/>
      <c r="J175" s="230"/>
      <c r="K175" s="233"/>
      <c r="L175" s="233"/>
      <c r="M175" s="233"/>
      <c r="N175" s="233"/>
      <c r="O175" s="233"/>
      <c r="P175" s="233"/>
      <c r="Q175" s="233">
        <f t="shared" si="8"/>
        <v>300000</v>
      </c>
      <c r="R175" s="233">
        <f t="shared" si="9"/>
        <v>300000</v>
      </c>
      <c r="S175" s="233"/>
      <c r="T175" s="233">
        <v>300000</v>
      </c>
      <c r="U175" s="233"/>
      <c r="V175" s="233"/>
      <c r="W175" s="233"/>
      <c r="X175" s="233"/>
      <c r="Y175" s="233"/>
      <c r="Z175" s="233"/>
      <c r="AA175" s="233"/>
      <c r="AB175" s="233"/>
      <c r="AC175" s="233"/>
      <c r="AD175" s="233"/>
      <c r="AE175" s="233"/>
      <c r="AF175" s="233"/>
      <c r="AG175" s="233"/>
      <c r="AH175" s="233"/>
      <c r="AI175" s="233"/>
      <c r="AJ175" s="233"/>
      <c r="AK175" s="233"/>
      <c r="AL175" s="233"/>
      <c r="AM175" s="233"/>
    </row>
    <row r="176" spans="2:39" s="184" customFormat="1" ht="27" customHeight="1">
      <c r="B176" s="200">
        <v>302</v>
      </c>
      <c r="C176" s="200" t="s">
        <v>306</v>
      </c>
      <c r="D176" s="200">
        <v>203007</v>
      </c>
      <c r="E176" s="197" t="s">
        <v>345</v>
      </c>
      <c r="F176" s="230">
        <v>958523.9</v>
      </c>
      <c r="G176" s="230">
        <v>958523.9</v>
      </c>
      <c r="H176" s="207">
        <f t="shared" si="6"/>
        <v>958523.9</v>
      </c>
      <c r="I176" s="230">
        <v>958523.9</v>
      </c>
      <c r="J176" s="230"/>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row>
    <row r="177" spans="1:40" s="184" customFormat="1" ht="27" customHeight="1">
      <c r="B177" s="200">
        <v>302</v>
      </c>
      <c r="C177" s="200" t="s">
        <v>308</v>
      </c>
      <c r="D177" s="200">
        <v>203007</v>
      </c>
      <c r="E177" s="197" t="s">
        <v>346</v>
      </c>
      <c r="F177" s="230">
        <v>64352.160000000003</v>
      </c>
      <c r="G177" s="230">
        <v>64352.160000000003</v>
      </c>
      <c r="H177" s="207">
        <f t="shared" si="6"/>
        <v>64352.160000000003</v>
      </c>
      <c r="I177" s="230">
        <v>64352.160000000003</v>
      </c>
      <c r="J177" s="230"/>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row>
    <row r="178" spans="1:40" s="184" customFormat="1" ht="27" customHeight="1">
      <c r="B178" s="200">
        <v>302</v>
      </c>
      <c r="C178" s="200" t="s">
        <v>312</v>
      </c>
      <c r="D178" s="200">
        <v>203007</v>
      </c>
      <c r="E178" s="197" t="s">
        <v>357</v>
      </c>
      <c r="F178" s="230">
        <v>150000</v>
      </c>
      <c r="G178" s="230">
        <v>0</v>
      </c>
      <c r="H178" s="207">
        <f t="shared" si="6"/>
        <v>0</v>
      </c>
      <c r="I178" s="230"/>
      <c r="J178" s="230"/>
      <c r="K178" s="233"/>
      <c r="L178" s="233"/>
      <c r="M178" s="233"/>
      <c r="N178" s="233"/>
      <c r="O178" s="233"/>
      <c r="P178" s="233"/>
      <c r="Q178" s="233">
        <f t="shared" si="8"/>
        <v>150000</v>
      </c>
      <c r="R178" s="233">
        <f t="shared" si="9"/>
        <v>150000</v>
      </c>
      <c r="S178" s="233"/>
      <c r="T178" s="233">
        <v>150000</v>
      </c>
      <c r="U178" s="233"/>
      <c r="V178" s="233"/>
      <c r="W178" s="233"/>
      <c r="X178" s="233"/>
      <c r="Y178" s="233"/>
      <c r="Z178" s="233"/>
      <c r="AA178" s="233"/>
      <c r="AB178" s="233"/>
      <c r="AC178" s="233"/>
      <c r="AD178" s="233"/>
      <c r="AE178" s="233"/>
      <c r="AF178" s="233"/>
      <c r="AG178" s="233"/>
      <c r="AH178" s="233"/>
      <c r="AI178" s="233"/>
      <c r="AJ178" s="233"/>
      <c r="AK178" s="233"/>
      <c r="AL178" s="233"/>
      <c r="AM178" s="233"/>
    </row>
    <row r="179" spans="1:40" s="184" customFormat="1" ht="27" customHeight="1">
      <c r="B179" s="200">
        <v>302</v>
      </c>
      <c r="C179" s="200" t="s">
        <v>196</v>
      </c>
      <c r="D179" s="200">
        <v>203007</v>
      </c>
      <c r="E179" s="197" t="s">
        <v>327</v>
      </c>
      <c r="F179" s="230">
        <v>483720.64</v>
      </c>
      <c r="G179" s="230">
        <v>441466.64</v>
      </c>
      <c r="H179" s="207">
        <f t="shared" si="6"/>
        <v>441466.64</v>
      </c>
      <c r="I179" s="230">
        <v>441466.64</v>
      </c>
      <c r="J179" s="230"/>
      <c r="K179" s="233"/>
      <c r="L179" s="233"/>
      <c r="M179" s="233"/>
      <c r="N179" s="233"/>
      <c r="O179" s="233"/>
      <c r="P179" s="233"/>
      <c r="Q179" s="233">
        <f t="shared" si="8"/>
        <v>42254</v>
      </c>
      <c r="R179" s="233">
        <f t="shared" si="9"/>
        <v>42254</v>
      </c>
      <c r="S179" s="233"/>
      <c r="T179" s="233">
        <v>42254</v>
      </c>
      <c r="U179" s="233"/>
      <c r="V179" s="233"/>
      <c r="W179" s="233"/>
      <c r="X179" s="233"/>
      <c r="Y179" s="233"/>
      <c r="Z179" s="233"/>
      <c r="AA179" s="233"/>
      <c r="AB179" s="233"/>
      <c r="AC179" s="233"/>
      <c r="AD179" s="233"/>
      <c r="AE179" s="233"/>
      <c r="AF179" s="233"/>
      <c r="AG179" s="233"/>
      <c r="AH179" s="233"/>
      <c r="AI179" s="233"/>
      <c r="AJ179" s="233"/>
      <c r="AK179" s="233"/>
      <c r="AL179" s="233"/>
      <c r="AM179" s="233"/>
    </row>
    <row r="180" spans="1:40" s="184" customFormat="1" ht="27" customHeight="1">
      <c r="B180" s="200">
        <v>303</v>
      </c>
      <c r="C180" s="200" t="s">
        <v>169</v>
      </c>
      <c r="D180" s="200">
        <v>203007</v>
      </c>
      <c r="E180" s="197" t="s">
        <v>359</v>
      </c>
      <c r="F180" s="230">
        <v>131168.4</v>
      </c>
      <c r="G180" s="230">
        <v>131168.4</v>
      </c>
      <c r="H180" s="207">
        <f t="shared" si="6"/>
        <v>131168.4</v>
      </c>
      <c r="I180" s="230">
        <v>131168.4</v>
      </c>
      <c r="J180" s="230"/>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row>
    <row r="181" spans="1:40" s="184" customFormat="1" ht="27" customHeight="1">
      <c r="B181" s="200">
        <v>303</v>
      </c>
      <c r="C181" s="200" t="s">
        <v>172</v>
      </c>
      <c r="D181" s="200">
        <v>203007</v>
      </c>
      <c r="E181" s="197" t="s">
        <v>347</v>
      </c>
      <c r="F181" s="230">
        <v>5784449</v>
      </c>
      <c r="G181" s="230">
        <v>5784449</v>
      </c>
      <c r="H181" s="207">
        <f t="shared" si="6"/>
        <v>5784449</v>
      </c>
      <c r="I181" s="230">
        <v>5784449</v>
      </c>
      <c r="J181" s="230"/>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row>
    <row r="182" spans="1:40" s="184" customFormat="1" ht="27" customHeight="1">
      <c r="B182" s="200">
        <v>303</v>
      </c>
      <c r="C182" s="200" t="s">
        <v>201</v>
      </c>
      <c r="D182" s="200">
        <v>203007</v>
      </c>
      <c r="E182" s="197" t="s">
        <v>348</v>
      </c>
      <c r="F182" s="230">
        <v>494785.69</v>
      </c>
      <c r="G182" s="230">
        <v>494785.69</v>
      </c>
      <c r="H182" s="207">
        <f t="shared" si="6"/>
        <v>494785.69</v>
      </c>
      <c r="I182" s="230">
        <v>494785.69</v>
      </c>
      <c r="J182" s="230"/>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row>
    <row r="183" spans="1:40" s="184" customFormat="1" ht="27" customHeight="1">
      <c r="B183" s="200">
        <v>303</v>
      </c>
      <c r="C183" s="200" t="s">
        <v>175</v>
      </c>
      <c r="D183" s="200">
        <v>203007</v>
      </c>
      <c r="E183" s="197" t="s">
        <v>360</v>
      </c>
      <c r="F183" s="230">
        <v>70000</v>
      </c>
      <c r="G183" s="230">
        <v>0</v>
      </c>
      <c r="H183" s="207">
        <f t="shared" si="6"/>
        <v>0</v>
      </c>
      <c r="I183" s="230"/>
      <c r="J183" s="230"/>
      <c r="K183" s="233"/>
      <c r="L183" s="233"/>
      <c r="M183" s="233"/>
      <c r="N183" s="233"/>
      <c r="O183" s="233"/>
      <c r="P183" s="233"/>
      <c r="Q183" s="233">
        <f t="shared" ref="Q183:Q186" si="10">SUM(R183+U183+X183)</f>
        <v>70000</v>
      </c>
      <c r="R183" s="233">
        <f t="shared" ref="R183:R186" si="11">SUM(S183:T183)</f>
        <v>70000</v>
      </c>
      <c r="S183" s="233"/>
      <c r="T183" s="233">
        <v>70000</v>
      </c>
      <c r="U183" s="233"/>
      <c r="V183" s="233"/>
      <c r="W183" s="233"/>
      <c r="X183" s="233"/>
      <c r="Y183" s="233"/>
      <c r="Z183" s="233"/>
      <c r="AA183" s="233"/>
      <c r="AB183" s="233"/>
      <c r="AC183" s="233"/>
      <c r="AD183" s="233"/>
      <c r="AE183" s="233"/>
      <c r="AF183" s="233"/>
      <c r="AG183" s="233"/>
      <c r="AH183" s="233"/>
      <c r="AI183" s="233"/>
      <c r="AJ183" s="233"/>
      <c r="AK183" s="233"/>
      <c r="AL183" s="233"/>
      <c r="AM183" s="233"/>
    </row>
    <row r="184" spans="1:40" s="184" customFormat="1" ht="27" customHeight="1">
      <c r="B184" s="200">
        <v>303</v>
      </c>
      <c r="C184" s="200" t="s">
        <v>296</v>
      </c>
      <c r="D184" s="200">
        <v>203007</v>
      </c>
      <c r="E184" s="197" t="s">
        <v>349</v>
      </c>
      <c r="F184" s="230">
        <v>3660</v>
      </c>
      <c r="G184" s="230">
        <v>3660</v>
      </c>
      <c r="H184" s="207">
        <f t="shared" si="6"/>
        <v>3660</v>
      </c>
      <c r="I184" s="230">
        <v>3660</v>
      </c>
      <c r="J184" s="230"/>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row>
    <row r="185" spans="1:40" s="184" customFormat="1" ht="27" customHeight="1">
      <c r="B185" s="200">
        <v>310</v>
      </c>
      <c r="C185" s="200" t="s">
        <v>183</v>
      </c>
      <c r="D185" s="200">
        <v>203007</v>
      </c>
      <c r="E185" s="197" t="s">
        <v>350</v>
      </c>
      <c r="F185" s="230">
        <v>245000</v>
      </c>
      <c r="G185" s="230">
        <v>0</v>
      </c>
      <c r="H185" s="207">
        <f t="shared" si="6"/>
        <v>0</v>
      </c>
      <c r="I185" s="230"/>
      <c r="J185" s="230"/>
      <c r="K185" s="233"/>
      <c r="L185" s="233"/>
      <c r="M185" s="233"/>
      <c r="N185" s="233"/>
      <c r="O185" s="233"/>
      <c r="P185" s="233"/>
      <c r="Q185" s="233">
        <f t="shared" si="10"/>
        <v>245000</v>
      </c>
      <c r="R185" s="233">
        <f t="shared" si="11"/>
        <v>245000</v>
      </c>
      <c r="S185" s="233"/>
      <c r="T185" s="233">
        <v>245000</v>
      </c>
      <c r="U185" s="233"/>
      <c r="V185" s="233"/>
      <c r="W185" s="233"/>
      <c r="X185" s="233"/>
      <c r="Y185" s="233"/>
      <c r="Z185" s="233"/>
      <c r="AA185" s="233"/>
      <c r="AB185" s="233"/>
      <c r="AC185" s="233"/>
      <c r="AD185" s="233"/>
      <c r="AE185" s="233"/>
      <c r="AF185" s="233"/>
      <c r="AG185" s="233"/>
      <c r="AH185" s="233"/>
      <c r="AI185" s="233"/>
      <c r="AJ185" s="233"/>
      <c r="AK185" s="233"/>
      <c r="AL185" s="233"/>
      <c r="AM185" s="233"/>
    </row>
    <row r="186" spans="1:40" s="184" customFormat="1" ht="27" customHeight="1">
      <c r="B186" s="200">
        <v>310</v>
      </c>
      <c r="C186" s="200" t="s">
        <v>293</v>
      </c>
      <c r="D186" s="200">
        <v>203007</v>
      </c>
      <c r="E186" s="197" t="s">
        <v>361</v>
      </c>
      <c r="F186" s="230">
        <v>3000000</v>
      </c>
      <c r="G186" s="230">
        <v>0</v>
      </c>
      <c r="H186" s="207">
        <f t="shared" si="6"/>
        <v>0</v>
      </c>
      <c r="I186" s="230"/>
      <c r="J186" s="230"/>
      <c r="K186" s="233"/>
      <c r="L186" s="233"/>
      <c r="M186" s="233"/>
      <c r="N186" s="233"/>
      <c r="O186" s="233"/>
      <c r="P186" s="233"/>
      <c r="Q186" s="233">
        <f t="shared" si="10"/>
        <v>3000000</v>
      </c>
      <c r="R186" s="233">
        <f t="shared" si="11"/>
        <v>3000000</v>
      </c>
      <c r="S186" s="233"/>
      <c r="T186" s="233">
        <v>3000000</v>
      </c>
      <c r="U186" s="233"/>
      <c r="V186" s="233"/>
      <c r="W186" s="233"/>
      <c r="X186" s="233"/>
      <c r="Y186" s="233"/>
      <c r="Z186" s="233"/>
      <c r="AA186" s="233"/>
      <c r="AB186" s="233"/>
      <c r="AC186" s="233"/>
      <c r="AD186" s="233"/>
      <c r="AE186" s="233"/>
      <c r="AF186" s="233"/>
      <c r="AG186" s="233"/>
      <c r="AH186" s="233"/>
      <c r="AI186" s="233"/>
      <c r="AJ186" s="233"/>
      <c r="AK186" s="233"/>
      <c r="AL186" s="233"/>
      <c r="AM186" s="233"/>
    </row>
    <row r="187" spans="1:40" s="183" customFormat="1" ht="36" customHeight="1">
      <c r="A187" s="202"/>
      <c r="B187" s="200">
        <v>301</v>
      </c>
      <c r="C187" s="200" t="s">
        <v>169</v>
      </c>
      <c r="D187" s="200">
        <v>203008</v>
      </c>
      <c r="E187" s="197" t="s">
        <v>328</v>
      </c>
      <c r="F187" s="232">
        <f t="shared" ref="F187:F195" si="12">G187+Q187</f>
        <v>18675996</v>
      </c>
      <c r="G187" s="232">
        <v>18675996</v>
      </c>
      <c r="H187" s="207">
        <f t="shared" si="6"/>
        <v>18675996</v>
      </c>
      <c r="I187" s="232">
        <v>18675996</v>
      </c>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23"/>
    </row>
    <row r="188" spans="1:40" s="183" customFormat="1" ht="22.9" customHeight="1">
      <c r="A188" s="202"/>
      <c r="B188" s="200">
        <v>301</v>
      </c>
      <c r="C188" s="200" t="s">
        <v>183</v>
      </c>
      <c r="D188" s="200">
        <v>203008</v>
      </c>
      <c r="E188" s="197" t="s">
        <v>329</v>
      </c>
      <c r="F188" s="232">
        <f t="shared" si="12"/>
        <v>2050390.8</v>
      </c>
      <c r="G188" s="232">
        <v>2050390.8</v>
      </c>
      <c r="H188" s="207">
        <f t="shared" si="6"/>
        <v>2050390.8</v>
      </c>
      <c r="I188" s="232">
        <v>2050390.8</v>
      </c>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23"/>
    </row>
    <row r="189" spans="1:40" s="183" customFormat="1" ht="22.9" customHeight="1">
      <c r="A189" s="202"/>
      <c r="B189" s="200">
        <v>301</v>
      </c>
      <c r="C189" s="200" t="s">
        <v>201</v>
      </c>
      <c r="D189" s="200">
        <v>203008</v>
      </c>
      <c r="E189" s="197" t="s">
        <v>320</v>
      </c>
      <c r="F189" s="232">
        <f t="shared" si="12"/>
        <v>29093174</v>
      </c>
      <c r="G189" s="232">
        <v>29093174</v>
      </c>
      <c r="H189" s="207">
        <f t="shared" si="6"/>
        <v>29093174</v>
      </c>
      <c r="I189" s="232">
        <v>29093174</v>
      </c>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23"/>
    </row>
    <row r="190" spans="1:40" s="183" customFormat="1" ht="22.9" customHeight="1">
      <c r="A190" s="202"/>
      <c r="B190" s="200">
        <v>301</v>
      </c>
      <c r="C190" s="200" t="s">
        <v>175</v>
      </c>
      <c r="D190" s="200">
        <v>203008</v>
      </c>
      <c r="E190" s="197" t="s">
        <v>330</v>
      </c>
      <c r="F190" s="232">
        <f t="shared" si="12"/>
        <v>7996051.0099999998</v>
      </c>
      <c r="G190" s="232">
        <v>7996051.0099999998</v>
      </c>
      <c r="H190" s="207">
        <f t="shared" si="6"/>
        <v>7996051.0099999998</v>
      </c>
      <c r="I190" s="232">
        <v>7996051.0099999998</v>
      </c>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23"/>
    </row>
    <row r="191" spans="1:40" s="183" customFormat="1" ht="22.9" customHeight="1">
      <c r="A191" s="202"/>
      <c r="B191" s="200">
        <v>301</v>
      </c>
      <c r="C191" s="200" t="s">
        <v>281</v>
      </c>
      <c r="D191" s="200">
        <v>203008</v>
      </c>
      <c r="E191" s="197" t="s">
        <v>331</v>
      </c>
      <c r="F191" s="232">
        <f t="shared" si="12"/>
        <v>3848099.54</v>
      </c>
      <c r="G191" s="232">
        <v>3848099.54</v>
      </c>
      <c r="H191" s="207">
        <f t="shared" si="6"/>
        <v>3848099.54</v>
      </c>
      <c r="I191" s="232">
        <v>3848099.54</v>
      </c>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23"/>
    </row>
    <row r="192" spans="1:40" s="183" customFormat="1" ht="22.9" customHeight="1">
      <c r="A192" s="202"/>
      <c r="B192" s="200">
        <v>301</v>
      </c>
      <c r="C192" s="200">
        <v>11</v>
      </c>
      <c r="D192" s="200">
        <v>203008</v>
      </c>
      <c r="E192" s="197" t="s">
        <v>332</v>
      </c>
      <c r="F192" s="232">
        <f t="shared" si="12"/>
        <v>939541.37</v>
      </c>
      <c r="G192" s="232">
        <v>939541.37</v>
      </c>
      <c r="H192" s="207">
        <f t="shared" si="6"/>
        <v>939541.37</v>
      </c>
      <c r="I192" s="232">
        <v>939541.37</v>
      </c>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23"/>
    </row>
    <row r="193" spans="1:40" s="183" customFormat="1" ht="22.9" customHeight="1">
      <c r="A193" s="202"/>
      <c r="B193" s="200">
        <v>301</v>
      </c>
      <c r="C193" s="200">
        <v>12</v>
      </c>
      <c r="D193" s="200">
        <v>203008</v>
      </c>
      <c r="E193" s="197" t="s">
        <v>333</v>
      </c>
      <c r="F193" s="232">
        <f t="shared" si="12"/>
        <v>699654.47</v>
      </c>
      <c r="G193" s="232">
        <v>699654.47</v>
      </c>
      <c r="H193" s="207">
        <f t="shared" si="6"/>
        <v>699654.47</v>
      </c>
      <c r="I193" s="232">
        <v>699654.47</v>
      </c>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23"/>
    </row>
    <row r="194" spans="1:40" s="183" customFormat="1" ht="22.9" customHeight="1">
      <c r="A194" s="202"/>
      <c r="B194" s="200">
        <v>301</v>
      </c>
      <c r="C194" s="200">
        <v>13</v>
      </c>
      <c r="D194" s="200">
        <v>203008</v>
      </c>
      <c r="E194" s="197" t="s">
        <v>190</v>
      </c>
      <c r="F194" s="232">
        <f t="shared" si="12"/>
        <v>5997038.2599999998</v>
      </c>
      <c r="G194" s="232">
        <v>5997038.2599999998</v>
      </c>
      <c r="H194" s="207">
        <f t="shared" si="6"/>
        <v>5997038.2599999998</v>
      </c>
      <c r="I194" s="232">
        <v>5997038.2599999998</v>
      </c>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23"/>
    </row>
    <row r="195" spans="1:40" s="183" customFormat="1" ht="22.9" customHeight="1">
      <c r="A195" s="202"/>
      <c r="B195" s="200">
        <v>301</v>
      </c>
      <c r="C195" s="200">
        <v>99</v>
      </c>
      <c r="D195" s="200">
        <v>203008</v>
      </c>
      <c r="E195" s="197" t="s">
        <v>358</v>
      </c>
      <c r="F195" s="232">
        <f t="shared" si="12"/>
        <v>181302</v>
      </c>
      <c r="G195" s="232">
        <v>181302</v>
      </c>
      <c r="H195" s="207">
        <f t="shared" si="6"/>
        <v>181302</v>
      </c>
      <c r="I195" s="232">
        <v>181302</v>
      </c>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23"/>
    </row>
    <row r="196" spans="1:40" s="183" customFormat="1" ht="22.9" customHeight="1">
      <c r="A196" s="202"/>
      <c r="B196" s="200">
        <v>302</v>
      </c>
      <c r="C196" s="200" t="s">
        <v>169</v>
      </c>
      <c r="D196" s="200">
        <v>203008</v>
      </c>
      <c r="E196" s="197" t="s">
        <v>334</v>
      </c>
      <c r="F196" s="232">
        <f t="shared" ref="F196:F213" si="13">G196+Q196</f>
        <v>469920</v>
      </c>
      <c r="G196" s="232">
        <v>1020</v>
      </c>
      <c r="H196" s="207">
        <f t="shared" si="6"/>
        <v>1020</v>
      </c>
      <c r="I196" s="232">
        <v>1020</v>
      </c>
      <c r="J196" s="235"/>
      <c r="K196" s="235"/>
      <c r="L196" s="235"/>
      <c r="M196" s="235"/>
      <c r="N196" s="235"/>
      <c r="O196" s="235"/>
      <c r="P196" s="235"/>
      <c r="Q196" s="236">
        <v>468900</v>
      </c>
      <c r="R196" s="236">
        <v>468900</v>
      </c>
      <c r="S196" s="239"/>
      <c r="T196" s="236">
        <v>468900</v>
      </c>
      <c r="U196" s="235"/>
      <c r="V196" s="235"/>
      <c r="W196" s="235"/>
      <c r="X196" s="235"/>
      <c r="Y196" s="235"/>
      <c r="Z196" s="235"/>
      <c r="AA196" s="235"/>
      <c r="AB196" s="235"/>
      <c r="AC196" s="235"/>
      <c r="AD196" s="235"/>
      <c r="AE196" s="235"/>
      <c r="AF196" s="235"/>
      <c r="AG196" s="235"/>
      <c r="AH196" s="235"/>
      <c r="AI196" s="235"/>
      <c r="AJ196" s="235"/>
      <c r="AK196" s="235"/>
      <c r="AL196" s="235"/>
      <c r="AM196" s="235"/>
      <c r="AN196" s="223"/>
    </row>
    <row r="197" spans="1:40" s="183" customFormat="1" ht="22.9" customHeight="1">
      <c r="A197" s="202"/>
      <c r="B197" s="200">
        <v>302</v>
      </c>
      <c r="C197" s="200" t="s">
        <v>293</v>
      </c>
      <c r="D197" s="200">
        <v>203008</v>
      </c>
      <c r="E197" s="197" t="s">
        <v>338</v>
      </c>
      <c r="F197" s="232">
        <f t="shared" si="13"/>
        <v>233000</v>
      </c>
      <c r="G197" s="232">
        <v>0</v>
      </c>
      <c r="H197" s="207">
        <f t="shared" si="6"/>
        <v>0</v>
      </c>
      <c r="I197" s="232"/>
      <c r="J197" s="235"/>
      <c r="K197" s="235"/>
      <c r="L197" s="235"/>
      <c r="M197" s="235"/>
      <c r="N197" s="235"/>
      <c r="O197" s="235"/>
      <c r="P197" s="235"/>
      <c r="Q197" s="236">
        <v>233000</v>
      </c>
      <c r="R197" s="236">
        <v>233000</v>
      </c>
      <c r="S197" s="239"/>
      <c r="T197" s="236">
        <v>233000</v>
      </c>
      <c r="U197" s="235"/>
      <c r="V197" s="235"/>
      <c r="W197" s="235"/>
      <c r="X197" s="235"/>
      <c r="Y197" s="235"/>
      <c r="Z197" s="235"/>
      <c r="AA197" s="235"/>
      <c r="AB197" s="235"/>
      <c r="AC197" s="235"/>
      <c r="AD197" s="235"/>
      <c r="AE197" s="235"/>
      <c r="AF197" s="235"/>
      <c r="AG197" s="235"/>
      <c r="AH197" s="235"/>
      <c r="AI197" s="235"/>
      <c r="AJ197" s="235"/>
      <c r="AK197" s="235"/>
      <c r="AL197" s="235"/>
      <c r="AM197" s="235"/>
      <c r="AN197" s="223"/>
    </row>
    <row r="198" spans="1:40" s="183" customFormat="1" ht="22.9" customHeight="1">
      <c r="A198" s="202"/>
      <c r="B198" s="200">
        <v>302</v>
      </c>
      <c r="C198" s="200" t="s">
        <v>201</v>
      </c>
      <c r="D198" s="200">
        <v>203008</v>
      </c>
      <c r="E198" s="197" t="s">
        <v>339</v>
      </c>
      <c r="F198" s="232">
        <f t="shared" si="13"/>
        <v>216000</v>
      </c>
      <c r="G198" s="232">
        <v>0</v>
      </c>
      <c r="H198" s="207">
        <f t="shared" si="6"/>
        <v>0</v>
      </c>
      <c r="I198" s="232"/>
      <c r="J198" s="235"/>
      <c r="K198" s="235"/>
      <c r="L198" s="235"/>
      <c r="M198" s="235"/>
      <c r="N198" s="235"/>
      <c r="O198" s="235"/>
      <c r="P198" s="235"/>
      <c r="Q198" s="236">
        <v>216000</v>
      </c>
      <c r="R198" s="236">
        <v>216000</v>
      </c>
      <c r="S198" s="239"/>
      <c r="T198" s="236">
        <v>216000</v>
      </c>
      <c r="U198" s="235"/>
      <c r="V198" s="235"/>
      <c r="W198" s="235"/>
      <c r="X198" s="235"/>
      <c r="Y198" s="235"/>
      <c r="Z198" s="235"/>
      <c r="AA198" s="235"/>
      <c r="AB198" s="235"/>
      <c r="AC198" s="235"/>
      <c r="AD198" s="235"/>
      <c r="AE198" s="235"/>
      <c r="AF198" s="235"/>
      <c r="AG198" s="235"/>
      <c r="AH198" s="235"/>
      <c r="AI198" s="235"/>
      <c r="AJ198" s="235"/>
      <c r="AK198" s="235"/>
      <c r="AL198" s="235"/>
      <c r="AM198" s="235"/>
      <c r="AN198" s="223"/>
    </row>
    <row r="199" spans="1:40" s="183" customFormat="1" ht="22.9" customHeight="1">
      <c r="A199" s="202"/>
      <c r="B199" s="200">
        <v>302</v>
      </c>
      <c r="C199" s="200" t="s">
        <v>296</v>
      </c>
      <c r="D199" s="200">
        <v>203008</v>
      </c>
      <c r="E199" s="197" t="s">
        <v>340</v>
      </c>
      <c r="F199" s="232">
        <f t="shared" si="13"/>
        <v>280000</v>
      </c>
      <c r="G199" s="232">
        <v>0</v>
      </c>
      <c r="H199" s="207">
        <f t="shared" si="6"/>
        <v>0</v>
      </c>
      <c r="I199" s="232"/>
      <c r="J199" s="235"/>
      <c r="K199" s="235"/>
      <c r="L199" s="235"/>
      <c r="M199" s="235"/>
      <c r="N199" s="235"/>
      <c r="O199" s="235"/>
      <c r="P199" s="235"/>
      <c r="Q199" s="236">
        <v>280000</v>
      </c>
      <c r="R199" s="236">
        <v>280000</v>
      </c>
      <c r="S199" s="239"/>
      <c r="T199" s="236">
        <v>280000</v>
      </c>
      <c r="U199" s="235"/>
      <c r="V199" s="235"/>
      <c r="W199" s="235"/>
      <c r="X199" s="235"/>
      <c r="Y199" s="235"/>
      <c r="Z199" s="235"/>
      <c r="AA199" s="235"/>
      <c r="AB199" s="235"/>
      <c r="AC199" s="235"/>
      <c r="AD199" s="235"/>
      <c r="AE199" s="235"/>
      <c r="AF199" s="235"/>
      <c r="AG199" s="235"/>
      <c r="AH199" s="235"/>
      <c r="AI199" s="235"/>
      <c r="AJ199" s="235"/>
      <c r="AK199" s="235"/>
      <c r="AL199" s="235"/>
      <c r="AM199" s="235"/>
      <c r="AN199" s="223"/>
    </row>
    <row r="200" spans="1:40" s="183" customFormat="1" ht="22.9" customHeight="1">
      <c r="A200" s="202"/>
      <c r="B200" s="200">
        <v>302</v>
      </c>
      <c r="C200" s="200" t="s">
        <v>178</v>
      </c>
      <c r="D200" s="200">
        <v>203008</v>
      </c>
      <c r="E200" s="197" t="s">
        <v>352</v>
      </c>
      <c r="F200" s="232">
        <f t="shared" si="13"/>
        <v>500000</v>
      </c>
      <c r="G200" s="232">
        <v>0</v>
      </c>
      <c r="H200" s="207">
        <f t="shared" ref="H200:H263" si="14">I200+J200</f>
        <v>0</v>
      </c>
      <c r="I200" s="232"/>
      <c r="J200" s="235"/>
      <c r="K200" s="235"/>
      <c r="L200" s="235"/>
      <c r="M200" s="235"/>
      <c r="N200" s="235"/>
      <c r="O200" s="235"/>
      <c r="P200" s="235"/>
      <c r="Q200" s="236">
        <v>500000</v>
      </c>
      <c r="R200" s="236">
        <v>500000</v>
      </c>
      <c r="S200" s="239"/>
      <c r="T200" s="236">
        <v>500000</v>
      </c>
      <c r="U200" s="235"/>
      <c r="V200" s="235"/>
      <c r="W200" s="235"/>
      <c r="X200" s="235"/>
      <c r="Y200" s="235"/>
      <c r="Z200" s="235"/>
      <c r="AA200" s="235"/>
      <c r="AB200" s="235"/>
      <c r="AC200" s="235"/>
      <c r="AD200" s="235"/>
      <c r="AE200" s="235"/>
      <c r="AF200" s="235"/>
      <c r="AG200" s="235"/>
      <c r="AH200" s="235"/>
      <c r="AI200" s="235"/>
      <c r="AJ200" s="235"/>
      <c r="AK200" s="235"/>
      <c r="AL200" s="235"/>
      <c r="AM200" s="235"/>
      <c r="AN200" s="223"/>
    </row>
    <row r="201" spans="1:40" s="183" customFormat="1" ht="22.9" customHeight="1">
      <c r="A201" s="202"/>
      <c r="B201" s="200">
        <v>302</v>
      </c>
      <c r="C201" s="200" t="s">
        <v>286</v>
      </c>
      <c r="D201" s="200">
        <v>203008</v>
      </c>
      <c r="E201" s="197" t="s">
        <v>341</v>
      </c>
      <c r="F201" s="232">
        <f t="shared" si="13"/>
        <v>574100</v>
      </c>
      <c r="G201" s="232">
        <v>0</v>
      </c>
      <c r="H201" s="207">
        <f t="shared" si="14"/>
        <v>0</v>
      </c>
      <c r="I201" s="232"/>
      <c r="J201" s="235"/>
      <c r="K201" s="235"/>
      <c r="L201" s="235"/>
      <c r="M201" s="235"/>
      <c r="N201" s="235"/>
      <c r="O201" s="235"/>
      <c r="P201" s="235"/>
      <c r="Q201" s="236">
        <v>574100</v>
      </c>
      <c r="R201" s="236">
        <v>574100</v>
      </c>
      <c r="S201" s="239"/>
      <c r="T201" s="236">
        <v>574100</v>
      </c>
      <c r="U201" s="235"/>
      <c r="V201" s="235"/>
      <c r="W201" s="235"/>
      <c r="X201" s="235"/>
      <c r="Y201" s="235"/>
      <c r="Z201" s="235"/>
      <c r="AA201" s="235"/>
      <c r="AB201" s="235"/>
      <c r="AC201" s="235"/>
      <c r="AD201" s="235"/>
      <c r="AE201" s="235"/>
      <c r="AF201" s="235"/>
      <c r="AG201" s="235"/>
      <c r="AH201" s="235"/>
      <c r="AI201" s="235"/>
      <c r="AJ201" s="235"/>
      <c r="AK201" s="235"/>
      <c r="AL201" s="235"/>
      <c r="AM201" s="235"/>
      <c r="AN201" s="223"/>
    </row>
    <row r="202" spans="1:40" s="183" customFormat="1" ht="22.9" customHeight="1">
      <c r="A202" s="202"/>
      <c r="B202" s="200">
        <v>302</v>
      </c>
      <c r="C202" s="200" t="s">
        <v>342</v>
      </c>
      <c r="D202" s="200">
        <v>203008</v>
      </c>
      <c r="E202" s="197" t="s">
        <v>343</v>
      </c>
      <c r="F202" s="232">
        <f t="shared" si="13"/>
        <v>250000</v>
      </c>
      <c r="G202" s="232">
        <v>0</v>
      </c>
      <c r="H202" s="207">
        <f t="shared" si="14"/>
        <v>0</v>
      </c>
      <c r="I202" s="232"/>
      <c r="J202" s="235"/>
      <c r="K202" s="235"/>
      <c r="L202" s="235"/>
      <c r="M202" s="235"/>
      <c r="N202" s="235"/>
      <c r="O202" s="235"/>
      <c r="P202" s="235"/>
      <c r="Q202" s="236">
        <v>250000</v>
      </c>
      <c r="R202" s="236">
        <v>250000</v>
      </c>
      <c r="S202" s="239"/>
      <c r="T202" s="236">
        <v>250000</v>
      </c>
      <c r="U202" s="235"/>
      <c r="V202" s="235"/>
      <c r="W202" s="235"/>
      <c r="X202" s="235"/>
      <c r="Y202" s="235"/>
      <c r="Z202" s="235"/>
      <c r="AA202" s="235"/>
      <c r="AB202" s="235"/>
      <c r="AC202" s="235"/>
      <c r="AD202" s="235"/>
      <c r="AE202" s="235"/>
      <c r="AF202" s="235"/>
      <c r="AG202" s="235"/>
      <c r="AH202" s="235"/>
      <c r="AI202" s="235"/>
      <c r="AJ202" s="235"/>
      <c r="AK202" s="235"/>
      <c r="AL202" s="235"/>
      <c r="AM202" s="235"/>
      <c r="AN202" s="223"/>
    </row>
    <row r="203" spans="1:40" s="183" customFormat="1" ht="22.9" customHeight="1">
      <c r="A203" s="202"/>
      <c r="B203" s="200">
        <v>302</v>
      </c>
      <c r="C203" s="200" t="s">
        <v>321</v>
      </c>
      <c r="D203" s="200" t="s">
        <v>108</v>
      </c>
      <c r="E203" s="197" t="s">
        <v>322</v>
      </c>
      <c r="F203" s="232">
        <f t="shared" si="13"/>
        <v>100000</v>
      </c>
      <c r="G203" s="232">
        <v>0</v>
      </c>
      <c r="H203" s="207">
        <f t="shared" si="14"/>
        <v>0</v>
      </c>
      <c r="I203" s="232"/>
      <c r="J203" s="235"/>
      <c r="K203" s="235"/>
      <c r="L203" s="235"/>
      <c r="M203" s="235"/>
      <c r="N203" s="235"/>
      <c r="O203" s="235"/>
      <c r="P203" s="235"/>
      <c r="Q203" s="236">
        <v>100000</v>
      </c>
      <c r="R203" s="236">
        <v>100000</v>
      </c>
      <c r="S203" s="239"/>
      <c r="T203" s="236">
        <v>100000</v>
      </c>
      <c r="U203" s="235"/>
      <c r="V203" s="235"/>
      <c r="W203" s="235"/>
      <c r="X203" s="235"/>
      <c r="Y203" s="235"/>
      <c r="Z203" s="235"/>
      <c r="AA203" s="235"/>
      <c r="AB203" s="235"/>
      <c r="AC203" s="235"/>
      <c r="AD203" s="235"/>
      <c r="AE203" s="235"/>
      <c r="AF203" s="235"/>
      <c r="AG203" s="235"/>
      <c r="AH203" s="235"/>
      <c r="AI203" s="235"/>
      <c r="AJ203" s="235"/>
      <c r="AK203" s="235"/>
      <c r="AL203" s="235"/>
      <c r="AM203" s="235"/>
      <c r="AN203" s="223"/>
    </row>
    <row r="204" spans="1:40" s="183" customFormat="1" ht="22.9" customHeight="1">
      <c r="A204" s="202"/>
      <c r="B204" s="200">
        <v>302</v>
      </c>
      <c r="C204" s="200" t="s">
        <v>304</v>
      </c>
      <c r="D204" s="200">
        <v>203008</v>
      </c>
      <c r="E204" s="197" t="s">
        <v>344</v>
      </c>
      <c r="F204" s="232">
        <f t="shared" si="13"/>
        <v>1350000</v>
      </c>
      <c r="G204" s="236">
        <v>550000</v>
      </c>
      <c r="H204" s="207">
        <f t="shared" si="14"/>
        <v>550000</v>
      </c>
      <c r="I204" s="232"/>
      <c r="J204" s="238">
        <v>550000</v>
      </c>
      <c r="K204" s="235"/>
      <c r="L204" s="235"/>
      <c r="M204" s="235"/>
      <c r="N204" s="235"/>
      <c r="O204" s="235"/>
      <c r="P204" s="235"/>
      <c r="Q204" s="236">
        <v>800000</v>
      </c>
      <c r="R204" s="236">
        <v>800000</v>
      </c>
      <c r="S204" s="239"/>
      <c r="T204" s="236">
        <v>800000</v>
      </c>
      <c r="U204" s="235"/>
      <c r="V204" s="235"/>
      <c r="W204" s="235"/>
      <c r="X204" s="235"/>
      <c r="Y204" s="235"/>
      <c r="Z204" s="235"/>
      <c r="AA204" s="235"/>
      <c r="AB204" s="235"/>
      <c r="AC204" s="235"/>
      <c r="AD204" s="235"/>
      <c r="AE204" s="235"/>
      <c r="AF204" s="235"/>
      <c r="AG204" s="235"/>
      <c r="AH204" s="235"/>
      <c r="AI204" s="235"/>
      <c r="AJ204" s="235"/>
      <c r="AK204" s="235"/>
      <c r="AL204" s="235"/>
      <c r="AM204" s="235"/>
      <c r="AN204" s="223"/>
    </row>
    <row r="205" spans="1:40" s="183" customFormat="1" ht="22.9" customHeight="1">
      <c r="A205" s="202"/>
      <c r="B205" s="200">
        <v>302</v>
      </c>
      <c r="C205" s="200" t="s">
        <v>323</v>
      </c>
      <c r="D205" s="200">
        <v>203008</v>
      </c>
      <c r="E205" s="197" t="s">
        <v>324</v>
      </c>
      <c r="F205" s="232">
        <f t="shared" si="13"/>
        <v>561000</v>
      </c>
      <c r="G205" s="236">
        <v>100000</v>
      </c>
      <c r="H205" s="207">
        <f t="shared" si="14"/>
        <v>100000</v>
      </c>
      <c r="I205" s="232"/>
      <c r="J205" s="238">
        <v>100000</v>
      </c>
      <c r="K205" s="235"/>
      <c r="L205" s="235"/>
      <c r="M205" s="235"/>
      <c r="N205" s="235"/>
      <c r="O205" s="235"/>
      <c r="P205" s="235"/>
      <c r="Q205" s="236">
        <v>461000</v>
      </c>
      <c r="R205" s="236">
        <v>461000</v>
      </c>
      <c r="S205" s="239"/>
      <c r="T205" s="236">
        <v>461000</v>
      </c>
      <c r="U205" s="235"/>
      <c r="V205" s="235"/>
      <c r="W205" s="235"/>
      <c r="X205" s="235"/>
      <c r="Y205" s="235"/>
      <c r="Z205" s="235"/>
      <c r="AA205" s="235"/>
      <c r="AB205" s="235"/>
      <c r="AC205" s="235"/>
      <c r="AD205" s="235"/>
      <c r="AE205" s="235"/>
      <c r="AF205" s="235"/>
      <c r="AG205" s="235"/>
      <c r="AH205" s="235"/>
      <c r="AI205" s="235"/>
      <c r="AJ205" s="235"/>
      <c r="AK205" s="235"/>
      <c r="AL205" s="235"/>
      <c r="AM205" s="235"/>
      <c r="AN205" s="223"/>
    </row>
    <row r="206" spans="1:40" s="183" customFormat="1" ht="22.9" customHeight="1">
      <c r="A206" s="202"/>
      <c r="B206" s="200">
        <v>302</v>
      </c>
      <c r="C206" s="200">
        <v>28</v>
      </c>
      <c r="D206" s="200">
        <v>203008</v>
      </c>
      <c r="E206" s="197" t="s">
        <v>345</v>
      </c>
      <c r="F206" s="232">
        <f t="shared" si="13"/>
        <v>996477.62</v>
      </c>
      <c r="G206" s="232">
        <v>996477.62</v>
      </c>
      <c r="H206" s="207">
        <f t="shared" si="14"/>
        <v>996477.62</v>
      </c>
      <c r="I206" s="232">
        <v>996477.62</v>
      </c>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23"/>
    </row>
    <row r="207" spans="1:40" s="183" customFormat="1" ht="22.9" customHeight="1">
      <c r="A207" s="202"/>
      <c r="B207" s="200">
        <v>302</v>
      </c>
      <c r="C207" s="200">
        <v>29</v>
      </c>
      <c r="D207" s="200">
        <v>203008</v>
      </c>
      <c r="E207" s="197" t="s">
        <v>346</v>
      </c>
      <c r="F207" s="232">
        <f t="shared" si="13"/>
        <v>108800</v>
      </c>
      <c r="G207" s="232">
        <v>108800</v>
      </c>
      <c r="H207" s="207">
        <f t="shared" si="14"/>
        <v>108800</v>
      </c>
      <c r="I207" s="232">
        <v>108800</v>
      </c>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23"/>
    </row>
    <row r="208" spans="1:40" s="183" customFormat="1" ht="22.9" customHeight="1">
      <c r="A208" s="202"/>
      <c r="B208" s="200">
        <v>302</v>
      </c>
      <c r="C208" s="200">
        <v>99</v>
      </c>
      <c r="D208" s="200">
        <v>203008</v>
      </c>
      <c r="E208" s="197" t="s">
        <v>327</v>
      </c>
      <c r="F208" s="232">
        <f t="shared" si="13"/>
        <v>455439.68</v>
      </c>
      <c r="G208" s="232">
        <v>455439.68</v>
      </c>
      <c r="H208" s="207">
        <f t="shared" si="14"/>
        <v>455439.68</v>
      </c>
      <c r="I208" s="232">
        <v>455439.68</v>
      </c>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23"/>
    </row>
    <row r="209" spans="1:40" s="183" customFormat="1" ht="22.9" customHeight="1">
      <c r="A209" s="202"/>
      <c r="B209" s="200">
        <v>303</v>
      </c>
      <c r="C209" s="200" t="s">
        <v>172</v>
      </c>
      <c r="D209" s="200">
        <v>203008</v>
      </c>
      <c r="E209" s="197" t="s">
        <v>347</v>
      </c>
      <c r="F209" s="232">
        <f t="shared" si="13"/>
        <v>5560594.2300000004</v>
      </c>
      <c r="G209" s="232">
        <v>5560594.2300000004</v>
      </c>
      <c r="H209" s="207">
        <f t="shared" si="14"/>
        <v>5560594.2300000004</v>
      </c>
      <c r="I209" s="232">
        <v>5560594.2300000004</v>
      </c>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23"/>
    </row>
    <row r="210" spans="1:40" s="183" customFormat="1" ht="22.9" customHeight="1">
      <c r="A210" s="202"/>
      <c r="B210" s="200">
        <v>303</v>
      </c>
      <c r="C210" s="200" t="s">
        <v>201</v>
      </c>
      <c r="D210" s="200">
        <v>203008</v>
      </c>
      <c r="E210" s="197" t="s">
        <v>348</v>
      </c>
      <c r="F210" s="232">
        <f t="shared" si="13"/>
        <v>470549.08</v>
      </c>
      <c r="G210" s="232">
        <v>470549.08</v>
      </c>
      <c r="H210" s="207">
        <f t="shared" si="14"/>
        <v>470549.08</v>
      </c>
      <c r="I210" s="232">
        <v>470549.08</v>
      </c>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23"/>
    </row>
    <row r="211" spans="1:40" s="183" customFormat="1" ht="22.9" customHeight="1">
      <c r="A211" s="202"/>
      <c r="B211" s="200">
        <v>303</v>
      </c>
      <c r="C211" s="200" t="s">
        <v>296</v>
      </c>
      <c r="D211" s="200">
        <v>203008</v>
      </c>
      <c r="E211" s="197" t="s">
        <v>349</v>
      </c>
      <c r="F211" s="232">
        <f t="shared" si="13"/>
        <v>4320</v>
      </c>
      <c r="G211" s="232">
        <v>4320</v>
      </c>
      <c r="H211" s="207">
        <f t="shared" si="14"/>
        <v>4320</v>
      </c>
      <c r="I211" s="232">
        <v>4320</v>
      </c>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23"/>
    </row>
    <row r="212" spans="1:40" s="183" customFormat="1" ht="22.9" customHeight="1">
      <c r="A212" s="202"/>
      <c r="B212" s="200">
        <v>303</v>
      </c>
      <c r="C212" s="200" t="s">
        <v>175</v>
      </c>
      <c r="D212" s="200">
        <v>203008</v>
      </c>
      <c r="E212" s="197" t="s">
        <v>360</v>
      </c>
      <c r="F212" s="232">
        <f t="shared" si="13"/>
        <v>509000</v>
      </c>
      <c r="G212" s="236">
        <v>52000</v>
      </c>
      <c r="H212" s="207">
        <f t="shared" si="14"/>
        <v>52000</v>
      </c>
      <c r="I212" s="239"/>
      <c r="J212" s="238">
        <f>15000+37000</f>
        <v>52000</v>
      </c>
      <c r="K212" s="235"/>
      <c r="L212" s="235"/>
      <c r="M212" s="235"/>
      <c r="N212" s="235"/>
      <c r="O212" s="235"/>
      <c r="P212" s="235"/>
      <c r="Q212" s="236">
        <f t="shared" ref="Q212:T212" si="15">36000+370000+51000</f>
        <v>457000</v>
      </c>
      <c r="R212" s="236">
        <f t="shared" si="15"/>
        <v>457000</v>
      </c>
      <c r="S212" s="237"/>
      <c r="T212" s="236">
        <f t="shared" si="15"/>
        <v>457000</v>
      </c>
      <c r="U212" s="235"/>
      <c r="V212" s="235"/>
      <c r="W212" s="235"/>
      <c r="X212" s="235"/>
      <c r="Y212" s="235"/>
      <c r="Z212" s="235"/>
      <c r="AA212" s="235"/>
      <c r="AB212" s="235"/>
      <c r="AC212" s="235"/>
      <c r="AD212" s="235"/>
      <c r="AE212" s="235"/>
      <c r="AF212" s="235"/>
      <c r="AG212" s="235"/>
      <c r="AH212" s="235"/>
      <c r="AI212" s="235"/>
      <c r="AJ212" s="235"/>
      <c r="AK212" s="235"/>
      <c r="AL212" s="235"/>
      <c r="AM212" s="235"/>
      <c r="AN212" s="223"/>
    </row>
    <row r="213" spans="1:40" s="183" customFormat="1" ht="24.75" customHeight="1">
      <c r="B213" s="200">
        <v>310</v>
      </c>
      <c r="C213" s="200" t="s">
        <v>183</v>
      </c>
      <c r="D213" s="200">
        <v>203008</v>
      </c>
      <c r="E213" s="197" t="s">
        <v>350</v>
      </c>
      <c r="F213" s="232">
        <f t="shared" si="13"/>
        <v>167000</v>
      </c>
      <c r="G213" s="237">
        <v>0</v>
      </c>
      <c r="H213" s="207">
        <f t="shared" si="14"/>
        <v>0</v>
      </c>
      <c r="I213" s="237"/>
      <c r="J213" s="240"/>
      <c r="K213" s="240"/>
      <c r="L213" s="240"/>
      <c r="M213" s="240"/>
      <c r="N213" s="240"/>
      <c r="O213" s="240"/>
      <c r="P213" s="240"/>
      <c r="Q213" s="236">
        <v>167000</v>
      </c>
      <c r="R213" s="236">
        <v>167000</v>
      </c>
      <c r="S213" s="237"/>
      <c r="T213" s="236">
        <v>167000</v>
      </c>
      <c r="U213" s="240"/>
      <c r="V213" s="240"/>
      <c r="W213" s="240"/>
      <c r="X213" s="240"/>
      <c r="Y213" s="240"/>
      <c r="Z213" s="240"/>
      <c r="AA213" s="240"/>
      <c r="AB213" s="240"/>
      <c r="AC213" s="240"/>
      <c r="AD213" s="240"/>
      <c r="AE213" s="240"/>
      <c r="AF213" s="240"/>
      <c r="AG213" s="240"/>
      <c r="AH213" s="240"/>
      <c r="AI213" s="240"/>
      <c r="AJ213" s="240"/>
      <c r="AK213" s="240"/>
      <c r="AL213" s="240"/>
      <c r="AM213" s="240"/>
    </row>
    <row r="214" spans="1:40" s="182" customFormat="1" ht="30" customHeight="1">
      <c r="A214" s="199"/>
      <c r="B214" s="200">
        <v>301</v>
      </c>
      <c r="C214" s="200" t="s">
        <v>169</v>
      </c>
      <c r="D214" s="200">
        <v>203009</v>
      </c>
      <c r="E214" s="197" t="s">
        <v>328</v>
      </c>
      <c r="F214" s="207">
        <f t="shared" ref="F214:F244" si="16">G214+Q214</f>
        <v>2062512</v>
      </c>
      <c r="G214" s="207">
        <v>2062512</v>
      </c>
      <c r="H214" s="207">
        <f t="shared" si="14"/>
        <v>2062512</v>
      </c>
      <c r="I214" s="207">
        <v>2062512</v>
      </c>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21"/>
    </row>
    <row r="215" spans="1:40" s="182" customFormat="1" ht="22.9" customHeight="1">
      <c r="A215" s="199"/>
      <c r="B215" s="200" t="s">
        <v>276</v>
      </c>
      <c r="C215" s="200" t="s">
        <v>183</v>
      </c>
      <c r="D215" s="200">
        <v>203009</v>
      </c>
      <c r="E215" s="197" t="s">
        <v>329</v>
      </c>
      <c r="F215" s="207">
        <f t="shared" si="16"/>
        <v>554400</v>
      </c>
      <c r="G215" s="207">
        <v>554400</v>
      </c>
      <c r="H215" s="207">
        <f t="shared" si="14"/>
        <v>554400</v>
      </c>
      <c r="I215" s="207">
        <v>554400</v>
      </c>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21"/>
    </row>
    <row r="216" spans="1:40" s="182" customFormat="1" ht="22.9" customHeight="1">
      <c r="A216" s="199"/>
      <c r="B216" s="200" t="s">
        <v>276</v>
      </c>
      <c r="C216" s="200" t="s">
        <v>201</v>
      </c>
      <c r="D216" s="200">
        <v>203009</v>
      </c>
      <c r="E216" s="197" t="s">
        <v>320</v>
      </c>
      <c r="F216" s="207">
        <f t="shared" si="16"/>
        <v>3771193</v>
      </c>
      <c r="G216" s="207">
        <v>3771193</v>
      </c>
      <c r="H216" s="207">
        <f t="shared" si="14"/>
        <v>3771193</v>
      </c>
      <c r="I216" s="207">
        <v>3771193</v>
      </c>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21"/>
    </row>
    <row r="217" spans="1:40" s="182" customFormat="1" ht="22.9" customHeight="1">
      <c r="A217" s="199"/>
      <c r="B217" s="200" t="s">
        <v>276</v>
      </c>
      <c r="C217" s="200" t="s">
        <v>175</v>
      </c>
      <c r="D217" s="200">
        <v>203009</v>
      </c>
      <c r="E217" s="197" t="s">
        <v>330</v>
      </c>
      <c r="F217" s="207">
        <f t="shared" si="16"/>
        <v>1041563.68</v>
      </c>
      <c r="G217" s="207">
        <v>1041563.68</v>
      </c>
      <c r="H217" s="207">
        <f t="shared" si="14"/>
        <v>1041563.68</v>
      </c>
      <c r="I217" s="207">
        <v>1041563.68</v>
      </c>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21"/>
    </row>
    <row r="218" spans="1:40" s="182" customFormat="1" ht="22.9" customHeight="1">
      <c r="A218" s="199"/>
      <c r="B218" s="200" t="s">
        <v>276</v>
      </c>
      <c r="C218" s="200" t="s">
        <v>281</v>
      </c>
      <c r="D218" s="200">
        <v>203009</v>
      </c>
      <c r="E218" s="197" t="s">
        <v>331</v>
      </c>
      <c r="F218" s="207">
        <f t="shared" si="16"/>
        <v>501252.53</v>
      </c>
      <c r="G218" s="230">
        <v>501252.53</v>
      </c>
      <c r="H218" s="207">
        <f t="shared" si="14"/>
        <v>501252.53</v>
      </c>
      <c r="I218" s="230">
        <v>501252.53</v>
      </c>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21"/>
    </row>
    <row r="219" spans="1:40" s="182" customFormat="1" ht="22.9" customHeight="1">
      <c r="A219" s="199"/>
      <c r="B219" s="200" t="s">
        <v>276</v>
      </c>
      <c r="C219" s="200" t="s">
        <v>178</v>
      </c>
      <c r="D219" s="200">
        <v>203009</v>
      </c>
      <c r="E219" s="197" t="s">
        <v>332</v>
      </c>
      <c r="F219" s="207">
        <f t="shared" si="16"/>
        <v>116681.05</v>
      </c>
      <c r="G219" s="230">
        <v>116681.05</v>
      </c>
      <c r="H219" s="207">
        <f t="shared" si="14"/>
        <v>116681.05</v>
      </c>
      <c r="I219" s="230">
        <v>116681.05</v>
      </c>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21"/>
    </row>
    <row r="220" spans="1:40" s="182" customFormat="1" ht="22.9" customHeight="1">
      <c r="A220" s="199"/>
      <c r="B220" s="200" t="s">
        <v>276</v>
      </c>
      <c r="C220" s="200" t="s">
        <v>284</v>
      </c>
      <c r="D220" s="200">
        <v>203009</v>
      </c>
      <c r="E220" s="197" t="s">
        <v>333</v>
      </c>
      <c r="F220" s="207">
        <f t="shared" si="16"/>
        <v>91136.82</v>
      </c>
      <c r="G220" s="230">
        <v>91136.82</v>
      </c>
      <c r="H220" s="207">
        <f t="shared" si="14"/>
        <v>91136.82</v>
      </c>
      <c r="I220" s="230">
        <v>91136.82</v>
      </c>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21"/>
    </row>
    <row r="221" spans="1:40" s="182" customFormat="1" ht="22.9" customHeight="1">
      <c r="A221" s="199"/>
      <c r="B221" s="200" t="s">
        <v>276</v>
      </c>
      <c r="C221" s="200" t="s">
        <v>286</v>
      </c>
      <c r="D221" s="200">
        <v>203009</v>
      </c>
      <c r="E221" s="197" t="s">
        <v>190</v>
      </c>
      <c r="F221" s="207">
        <f t="shared" si="16"/>
        <v>781172.76</v>
      </c>
      <c r="G221" s="230">
        <v>781172.76</v>
      </c>
      <c r="H221" s="207">
        <f t="shared" si="14"/>
        <v>781172.76</v>
      </c>
      <c r="I221" s="230">
        <v>781172.76</v>
      </c>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21"/>
    </row>
    <row r="222" spans="1:40" s="182" customFormat="1" ht="22.9" customHeight="1">
      <c r="A222" s="199"/>
      <c r="B222" s="200" t="s">
        <v>276</v>
      </c>
      <c r="C222" s="200" t="s">
        <v>196</v>
      </c>
      <c r="D222" s="200">
        <v>203009</v>
      </c>
      <c r="E222" s="197" t="s">
        <v>358</v>
      </c>
      <c r="F222" s="207">
        <f t="shared" si="16"/>
        <v>121668</v>
      </c>
      <c r="G222" s="230">
        <v>121668</v>
      </c>
      <c r="H222" s="207">
        <f t="shared" si="14"/>
        <v>121668</v>
      </c>
      <c r="I222" s="230">
        <v>121668</v>
      </c>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21"/>
    </row>
    <row r="223" spans="1:40" s="182" customFormat="1" ht="22.9" customHeight="1">
      <c r="A223" s="199"/>
      <c r="B223" s="200" t="s">
        <v>289</v>
      </c>
      <c r="C223" s="200" t="s">
        <v>169</v>
      </c>
      <c r="D223" s="200">
        <v>203009</v>
      </c>
      <c r="E223" s="197" t="s">
        <v>334</v>
      </c>
      <c r="F223" s="207">
        <f t="shared" si="16"/>
        <v>110680</v>
      </c>
      <c r="G223" s="230">
        <v>10680</v>
      </c>
      <c r="H223" s="207">
        <f t="shared" si="14"/>
        <v>10680</v>
      </c>
      <c r="I223" s="230">
        <v>10680</v>
      </c>
      <c r="J223" s="207"/>
      <c r="K223" s="207"/>
      <c r="L223" s="207"/>
      <c r="M223" s="207"/>
      <c r="N223" s="207"/>
      <c r="O223" s="207"/>
      <c r="P223" s="207"/>
      <c r="Q223" s="207">
        <v>100000</v>
      </c>
      <c r="R223" s="207">
        <v>100000</v>
      </c>
      <c r="S223" s="207"/>
      <c r="T223" s="207">
        <v>100000</v>
      </c>
      <c r="U223" s="207"/>
      <c r="V223" s="207"/>
      <c r="W223" s="207"/>
      <c r="X223" s="207"/>
      <c r="Y223" s="207"/>
      <c r="Z223" s="207"/>
      <c r="AA223" s="207"/>
      <c r="AB223" s="207"/>
      <c r="AC223" s="207"/>
      <c r="AD223" s="207"/>
      <c r="AE223" s="207"/>
      <c r="AF223" s="207"/>
      <c r="AG223" s="207"/>
      <c r="AH223" s="207"/>
      <c r="AI223" s="207"/>
      <c r="AJ223" s="207"/>
      <c r="AK223" s="207"/>
      <c r="AL223" s="207"/>
      <c r="AM223" s="207"/>
      <c r="AN223" s="221"/>
    </row>
    <row r="224" spans="1:40" s="182" customFormat="1" ht="22.9" customHeight="1">
      <c r="A224" s="199"/>
      <c r="B224" s="200" t="s">
        <v>289</v>
      </c>
      <c r="C224" s="200" t="s">
        <v>183</v>
      </c>
      <c r="D224" s="200">
        <v>203009</v>
      </c>
      <c r="E224" s="197" t="s">
        <v>335</v>
      </c>
      <c r="F224" s="207">
        <f t="shared" si="16"/>
        <v>20000</v>
      </c>
      <c r="G224" s="230">
        <v>0</v>
      </c>
      <c r="H224" s="207">
        <f t="shared" si="14"/>
        <v>0</v>
      </c>
      <c r="I224" s="230"/>
      <c r="J224" s="207"/>
      <c r="K224" s="207"/>
      <c r="L224" s="207"/>
      <c r="M224" s="207"/>
      <c r="N224" s="207"/>
      <c r="O224" s="207"/>
      <c r="P224" s="207"/>
      <c r="Q224" s="207">
        <v>20000</v>
      </c>
      <c r="R224" s="207">
        <v>20000</v>
      </c>
      <c r="S224" s="207"/>
      <c r="T224" s="207">
        <v>20000</v>
      </c>
      <c r="U224" s="207"/>
      <c r="V224" s="207"/>
      <c r="W224" s="207"/>
      <c r="X224" s="207"/>
      <c r="Y224" s="207"/>
      <c r="Z224" s="207"/>
      <c r="AA224" s="207"/>
      <c r="AB224" s="207"/>
      <c r="AC224" s="207"/>
      <c r="AD224" s="207"/>
      <c r="AE224" s="207"/>
      <c r="AF224" s="207"/>
      <c r="AG224" s="207"/>
      <c r="AH224" s="207"/>
      <c r="AI224" s="207"/>
      <c r="AJ224" s="207"/>
      <c r="AK224" s="207"/>
      <c r="AL224" s="207"/>
      <c r="AM224" s="207"/>
      <c r="AN224" s="221"/>
    </row>
    <row r="225" spans="1:40" s="182" customFormat="1" ht="22.9" customHeight="1">
      <c r="A225" s="199"/>
      <c r="B225" s="200" t="s">
        <v>289</v>
      </c>
      <c r="C225" s="200" t="s">
        <v>172</v>
      </c>
      <c r="D225" s="200">
        <v>203009</v>
      </c>
      <c r="E225" s="197" t="s">
        <v>337</v>
      </c>
      <c r="F225" s="207">
        <f t="shared" si="16"/>
        <v>30000</v>
      </c>
      <c r="G225" s="230">
        <v>20000</v>
      </c>
      <c r="H225" s="207">
        <f t="shared" si="14"/>
        <v>20000</v>
      </c>
      <c r="I225" s="230">
        <v>20000</v>
      </c>
      <c r="J225" s="207"/>
      <c r="K225" s="207"/>
      <c r="L225" s="207"/>
      <c r="M225" s="207"/>
      <c r="N225" s="207"/>
      <c r="O225" s="207"/>
      <c r="P225" s="207"/>
      <c r="Q225" s="207">
        <v>10000</v>
      </c>
      <c r="R225" s="207">
        <v>10000</v>
      </c>
      <c r="S225" s="207"/>
      <c r="T225" s="207">
        <v>10000</v>
      </c>
      <c r="U225" s="207"/>
      <c r="V225" s="207"/>
      <c r="W225" s="207"/>
      <c r="X225" s="207"/>
      <c r="Y225" s="207"/>
      <c r="Z225" s="207"/>
      <c r="AA225" s="207"/>
      <c r="AB225" s="207"/>
      <c r="AC225" s="207"/>
      <c r="AD225" s="207"/>
      <c r="AE225" s="207"/>
      <c r="AF225" s="207"/>
      <c r="AG225" s="207"/>
      <c r="AH225" s="207"/>
      <c r="AI225" s="207"/>
      <c r="AJ225" s="207"/>
      <c r="AK225" s="207"/>
      <c r="AL225" s="207"/>
      <c r="AM225" s="207"/>
      <c r="AN225" s="221"/>
    </row>
    <row r="226" spans="1:40" s="182" customFormat="1" ht="22.9" customHeight="1">
      <c r="A226" s="199"/>
      <c r="B226" s="200" t="s">
        <v>289</v>
      </c>
      <c r="C226" s="200" t="s">
        <v>293</v>
      </c>
      <c r="D226" s="200">
        <v>203009</v>
      </c>
      <c r="E226" s="197" t="s">
        <v>338</v>
      </c>
      <c r="F226" s="207">
        <f t="shared" si="16"/>
        <v>40000</v>
      </c>
      <c r="G226" s="230">
        <v>25000</v>
      </c>
      <c r="H226" s="207">
        <f t="shared" si="14"/>
        <v>25000</v>
      </c>
      <c r="I226" s="230">
        <v>25000</v>
      </c>
      <c r="J226" s="207"/>
      <c r="K226" s="207"/>
      <c r="L226" s="207"/>
      <c r="M226" s="207"/>
      <c r="N226" s="207"/>
      <c r="O226" s="207"/>
      <c r="P226" s="207"/>
      <c r="Q226" s="207">
        <v>15000</v>
      </c>
      <c r="R226" s="207">
        <v>15000</v>
      </c>
      <c r="S226" s="207"/>
      <c r="T226" s="207">
        <v>15000</v>
      </c>
      <c r="U226" s="207"/>
      <c r="V226" s="207"/>
      <c r="W226" s="207"/>
      <c r="X226" s="207"/>
      <c r="Y226" s="207"/>
      <c r="Z226" s="207"/>
      <c r="AA226" s="207"/>
      <c r="AB226" s="207"/>
      <c r="AC226" s="207"/>
      <c r="AD226" s="207"/>
      <c r="AE226" s="207"/>
      <c r="AF226" s="207"/>
      <c r="AG226" s="207"/>
      <c r="AH226" s="207"/>
      <c r="AI226" s="207"/>
      <c r="AJ226" s="207"/>
      <c r="AK226" s="207"/>
      <c r="AL226" s="207"/>
      <c r="AM226" s="207"/>
      <c r="AN226" s="221"/>
    </row>
    <row r="227" spans="1:40" s="182" customFormat="1" ht="22.9" customHeight="1">
      <c r="A227" s="199"/>
      <c r="B227" s="200" t="s">
        <v>289</v>
      </c>
      <c r="C227" s="200" t="s">
        <v>201</v>
      </c>
      <c r="D227" s="200">
        <v>203009</v>
      </c>
      <c r="E227" s="197" t="s">
        <v>339</v>
      </c>
      <c r="F227" s="207">
        <f t="shared" si="16"/>
        <v>110000</v>
      </c>
      <c r="G227" s="230">
        <v>24000</v>
      </c>
      <c r="H227" s="207">
        <f t="shared" si="14"/>
        <v>24000</v>
      </c>
      <c r="I227" s="230">
        <v>24000</v>
      </c>
      <c r="J227" s="207"/>
      <c r="K227" s="207"/>
      <c r="L227" s="207"/>
      <c r="M227" s="207"/>
      <c r="N227" s="207"/>
      <c r="O227" s="207"/>
      <c r="P227" s="207"/>
      <c r="Q227" s="207">
        <v>86000</v>
      </c>
      <c r="R227" s="207">
        <v>86000</v>
      </c>
      <c r="S227" s="207"/>
      <c r="T227" s="207">
        <v>86000</v>
      </c>
      <c r="U227" s="207"/>
      <c r="V227" s="207"/>
      <c r="W227" s="207"/>
      <c r="X227" s="207"/>
      <c r="Y227" s="207"/>
      <c r="Z227" s="207"/>
      <c r="AA227" s="207"/>
      <c r="AB227" s="207"/>
      <c r="AC227" s="207"/>
      <c r="AD227" s="207"/>
      <c r="AE227" s="207"/>
      <c r="AF227" s="207"/>
      <c r="AG227" s="207"/>
      <c r="AH227" s="207"/>
      <c r="AI227" s="207"/>
      <c r="AJ227" s="207"/>
      <c r="AK227" s="207"/>
      <c r="AL227" s="207"/>
      <c r="AM227" s="207"/>
      <c r="AN227" s="221"/>
    </row>
    <row r="228" spans="1:40" s="182" customFormat="1" ht="22.9" customHeight="1">
      <c r="A228" s="199"/>
      <c r="B228" s="200" t="s">
        <v>289</v>
      </c>
      <c r="C228" s="200" t="s">
        <v>296</v>
      </c>
      <c r="D228" s="200">
        <v>203009</v>
      </c>
      <c r="E228" s="197" t="s">
        <v>340</v>
      </c>
      <c r="F228" s="207">
        <f t="shared" si="16"/>
        <v>300000</v>
      </c>
      <c r="G228" s="230">
        <v>300000</v>
      </c>
      <c r="H228" s="207">
        <f t="shared" si="14"/>
        <v>300000</v>
      </c>
      <c r="I228" s="230">
        <v>300000</v>
      </c>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21"/>
    </row>
    <row r="229" spans="1:40" s="182" customFormat="1" ht="22.9" customHeight="1">
      <c r="A229" s="199"/>
      <c r="B229" s="200" t="s">
        <v>289</v>
      </c>
      <c r="C229" s="200" t="s">
        <v>178</v>
      </c>
      <c r="D229" s="200">
        <v>203009</v>
      </c>
      <c r="E229" s="197" t="s">
        <v>352</v>
      </c>
      <c r="F229" s="207">
        <f t="shared" si="16"/>
        <v>101000</v>
      </c>
      <c r="G229" s="230">
        <v>31000</v>
      </c>
      <c r="H229" s="207">
        <f t="shared" si="14"/>
        <v>31000</v>
      </c>
      <c r="I229" s="230">
        <v>31000</v>
      </c>
      <c r="J229" s="207"/>
      <c r="K229" s="207"/>
      <c r="L229" s="207"/>
      <c r="M229" s="207"/>
      <c r="N229" s="207"/>
      <c r="O229" s="207"/>
      <c r="P229" s="207"/>
      <c r="Q229" s="207">
        <v>70000</v>
      </c>
      <c r="R229" s="207">
        <v>70000</v>
      </c>
      <c r="S229" s="207"/>
      <c r="T229" s="207">
        <v>70000</v>
      </c>
      <c r="U229" s="207"/>
      <c r="V229" s="207"/>
      <c r="W229" s="207"/>
      <c r="X229" s="207"/>
      <c r="Y229" s="207"/>
      <c r="Z229" s="207"/>
      <c r="AA229" s="207"/>
      <c r="AB229" s="207"/>
      <c r="AC229" s="207"/>
      <c r="AD229" s="207"/>
      <c r="AE229" s="207"/>
      <c r="AF229" s="207"/>
      <c r="AG229" s="207"/>
      <c r="AH229" s="207"/>
      <c r="AI229" s="207"/>
      <c r="AJ229" s="207"/>
      <c r="AK229" s="207"/>
      <c r="AL229" s="207"/>
      <c r="AM229" s="207"/>
      <c r="AN229" s="221"/>
    </row>
    <row r="230" spans="1:40" s="182" customFormat="1" ht="22.9" customHeight="1">
      <c r="A230" s="199"/>
      <c r="B230" s="200" t="s">
        <v>289</v>
      </c>
      <c r="C230" s="200" t="s">
        <v>286</v>
      </c>
      <c r="D230" s="200">
        <v>203009</v>
      </c>
      <c r="E230" s="197" t="s">
        <v>341</v>
      </c>
      <c r="F230" s="207">
        <f t="shared" si="16"/>
        <v>113000</v>
      </c>
      <c r="G230" s="230">
        <v>0</v>
      </c>
      <c r="H230" s="207">
        <f t="shared" si="14"/>
        <v>0</v>
      </c>
      <c r="I230" s="230"/>
      <c r="J230" s="207"/>
      <c r="K230" s="207"/>
      <c r="L230" s="207"/>
      <c r="M230" s="207"/>
      <c r="N230" s="207"/>
      <c r="O230" s="207"/>
      <c r="P230" s="207"/>
      <c r="Q230" s="207">
        <v>113000</v>
      </c>
      <c r="R230" s="207">
        <v>113000</v>
      </c>
      <c r="S230" s="207"/>
      <c r="T230" s="207">
        <v>113000</v>
      </c>
      <c r="U230" s="207"/>
      <c r="V230" s="207"/>
      <c r="W230" s="207"/>
      <c r="X230" s="207"/>
      <c r="Y230" s="207"/>
      <c r="Z230" s="207"/>
      <c r="AA230" s="207"/>
      <c r="AB230" s="207"/>
      <c r="AC230" s="207"/>
      <c r="AD230" s="207"/>
      <c r="AE230" s="207"/>
      <c r="AF230" s="207"/>
      <c r="AG230" s="207"/>
      <c r="AH230" s="207"/>
      <c r="AI230" s="207"/>
      <c r="AJ230" s="207"/>
      <c r="AK230" s="207"/>
      <c r="AL230" s="207"/>
      <c r="AM230" s="207"/>
      <c r="AN230" s="221"/>
    </row>
    <row r="231" spans="1:40" s="182" customFormat="1" ht="22.9" customHeight="1">
      <c r="A231" s="199"/>
      <c r="B231" s="200" t="s">
        <v>289</v>
      </c>
      <c r="C231" s="200" t="s">
        <v>353</v>
      </c>
      <c r="D231" s="200">
        <v>203009</v>
      </c>
      <c r="E231" s="197" t="s">
        <v>354</v>
      </c>
      <c r="F231" s="207">
        <f t="shared" si="16"/>
        <v>8000</v>
      </c>
      <c r="G231" s="230">
        <v>0</v>
      </c>
      <c r="H231" s="207">
        <f t="shared" si="14"/>
        <v>0</v>
      </c>
      <c r="I231" s="230"/>
      <c r="J231" s="207"/>
      <c r="K231" s="207"/>
      <c r="L231" s="207"/>
      <c r="M231" s="207"/>
      <c r="N231" s="207"/>
      <c r="O231" s="207"/>
      <c r="P231" s="207"/>
      <c r="Q231" s="207">
        <v>8000</v>
      </c>
      <c r="R231" s="207">
        <v>8000</v>
      </c>
      <c r="S231" s="207"/>
      <c r="T231" s="207">
        <v>8000</v>
      </c>
      <c r="U231" s="207"/>
      <c r="V231" s="207"/>
      <c r="W231" s="207"/>
      <c r="X231" s="207"/>
      <c r="Y231" s="207"/>
      <c r="Z231" s="207"/>
      <c r="AA231" s="207"/>
      <c r="AB231" s="207"/>
      <c r="AC231" s="207"/>
      <c r="AD231" s="207"/>
      <c r="AE231" s="207"/>
      <c r="AF231" s="207"/>
      <c r="AG231" s="207"/>
      <c r="AH231" s="207"/>
      <c r="AI231" s="207"/>
      <c r="AJ231" s="207"/>
      <c r="AK231" s="207"/>
      <c r="AL231" s="207"/>
      <c r="AM231" s="207"/>
      <c r="AN231" s="221"/>
    </row>
    <row r="232" spans="1:40" s="182" customFormat="1" ht="22.9" customHeight="1">
      <c r="A232" s="199"/>
      <c r="B232" s="200" t="s">
        <v>289</v>
      </c>
      <c r="C232" s="200" t="s">
        <v>302</v>
      </c>
      <c r="D232" s="200">
        <v>203009</v>
      </c>
      <c r="E232" s="197" t="s">
        <v>355</v>
      </c>
      <c r="F232" s="207">
        <f t="shared" si="16"/>
        <v>4500</v>
      </c>
      <c r="G232" s="230">
        <v>4500</v>
      </c>
      <c r="H232" s="207">
        <f t="shared" si="14"/>
        <v>4500</v>
      </c>
      <c r="I232" s="230">
        <v>4500</v>
      </c>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21"/>
    </row>
    <row r="233" spans="1:40" s="182" customFormat="1" ht="22.9" customHeight="1">
      <c r="A233" s="199"/>
      <c r="B233" s="200" t="s">
        <v>289</v>
      </c>
      <c r="C233" s="200" t="s">
        <v>321</v>
      </c>
      <c r="D233" s="200">
        <v>203009</v>
      </c>
      <c r="E233" s="197" t="s">
        <v>322</v>
      </c>
      <c r="F233" s="207">
        <f t="shared" si="16"/>
        <v>20000</v>
      </c>
      <c r="G233" s="230">
        <v>0</v>
      </c>
      <c r="H233" s="207">
        <f t="shared" si="14"/>
        <v>0</v>
      </c>
      <c r="I233" s="230"/>
      <c r="J233" s="207"/>
      <c r="K233" s="207"/>
      <c r="L233" s="207"/>
      <c r="M233" s="207"/>
      <c r="N233" s="207"/>
      <c r="O233" s="207"/>
      <c r="P233" s="207"/>
      <c r="Q233" s="207">
        <v>20000</v>
      </c>
      <c r="R233" s="207">
        <v>20000</v>
      </c>
      <c r="S233" s="207"/>
      <c r="T233" s="207">
        <v>20000</v>
      </c>
      <c r="U233" s="207"/>
      <c r="V233" s="207"/>
      <c r="W233" s="207"/>
      <c r="X233" s="207"/>
      <c r="Y233" s="207"/>
      <c r="Z233" s="207"/>
      <c r="AA233" s="207"/>
      <c r="AB233" s="207"/>
      <c r="AC233" s="207"/>
      <c r="AD233" s="207"/>
      <c r="AE233" s="207"/>
      <c r="AF233" s="207"/>
      <c r="AG233" s="207"/>
      <c r="AH233" s="207"/>
      <c r="AI233" s="207"/>
      <c r="AJ233" s="207"/>
      <c r="AK233" s="207"/>
      <c r="AL233" s="207"/>
      <c r="AM233" s="207"/>
      <c r="AN233" s="221"/>
    </row>
    <row r="234" spans="1:40" s="182" customFormat="1" ht="22.9" customHeight="1">
      <c r="A234" s="199"/>
      <c r="B234" s="200" t="s">
        <v>289</v>
      </c>
      <c r="C234" s="200" t="s">
        <v>304</v>
      </c>
      <c r="D234" s="200">
        <v>203009</v>
      </c>
      <c r="E234" s="197" t="s">
        <v>344</v>
      </c>
      <c r="F234" s="207">
        <f t="shared" si="16"/>
        <v>20000</v>
      </c>
      <c r="G234" s="230">
        <v>8000</v>
      </c>
      <c r="H234" s="207">
        <f t="shared" si="14"/>
        <v>8000</v>
      </c>
      <c r="I234" s="230">
        <v>8000</v>
      </c>
      <c r="J234" s="207"/>
      <c r="K234" s="207"/>
      <c r="L234" s="207"/>
      <c r="M234" s="207"/>
      <c r="N234" s="207"/>
      <c r="O234" s="207"/>
      <c r="P234" s="207"/>
      <c r="Q234" s="207">
        <v>12000</v>
      </c>
      <c r="R234" s="207">
        <v>12000</v>
      </c>
      <c r="S234" s="207"/>
      <c r="T234" s="207">
        <v>12000</v>
      </c>
      <c r="U234" s="207"/>
      <c r="V234" s="207"/>
      <c r="W234" s="207"/>
      <c r="X234" s="207"/>
      <c r="Y234" s="207"/>
      <c r="Z234" s="207"/>
      <c r="AA234" s="207"/>
      <c r="AB234" s="207"/>
      <c r="AC234" s="207"/>
      <c r="AD234" s="207"/>
      <c r="AE234" s="207"/>
      <c r="AF234" s="207"/>
      <c r="AG234" s="207"/>
      <c r="AH234" s="207"/>
      <c r="AI234" s="207"/>
      <c r="AJ234" s="207"/>
      <c r="AK234" s="207"/>
      <c r="AL234" s="207"/>
      <c r="AM234" s="207"/>
      <c r="AN234" s="221"/>
    </row>
    <row r="235" spans="1:40" s="182" customFormat="1" ht="22.9" customHeight="1">
      <c r="A235" s="199"/>
      <c r="B235" s="200" t="s">
        <v>289</v>
      </c>
      <c r="C235" s="200" t="s">
        <v>323</v>
      </c>
      <c r="D235" s="200">
        <v>203009</v>
      </c>
      <c r="E235" s="197" t="s">
        <v>324</v>
      </c>
      <c r="F235" s="207">
        <f t="shared" si="16"/>
        <v>100000</v>
      </c>
      <c r="G235" s="230">
        <v>0</v>
      </c>
      <c r="H235" s="207">
        <f t="shared" si="14"/>
        <v>0</v>
      </c>
      <c r="I235" s="230"/>
      <c r="J235" s="207"/>
      <c r="K235" s="207"/>
      <c r="L235" s="207"/>
      <c r="M235" s="207"/>
      <c r="N235" s="207"/>
      <c r="O235" s="207"/>
      <c r="P235" s="207"/>
      <c r="Q235" s="207">
        <v>100000</v>
      </c>
      <c r="R235" s="207">
        <v>100000</v>
      </c>
      <c r="S235" s="207"/>
      <c r="T235" s="207">
        <v>100000</v>
      </c>
      <c r="U235" s="207"/>
      <c r="V235" s="207"/>
      <c r="W235" s="207"/>
      <c r="X235" s="207"/>
      <c r="Y235" s="207"/>
      <c r="Z235" s="207"/>
      <c r="AA235" s="207"/>
      <c r="AB235" s="207"/>
      <c r="AC235" s="207"/>
      <c r="AD235" s="207"/>
      <c r="AE235" s="207"/>
      <c r="AF235" s="207"/>
      <c r="AG235" s="207"/>
      <c r="AH235" s="207"/>
      <c r="AI235" s="207"/>
      <c r="AJ235" s="207"/>
      <c r="AK235" s="207"/>
      <c r="AL235" s="207"/>
      <c r="AM235" s="207"/>
      <c r="AN235" s="221"/>
    </row>
    <row r="236" spans="1:40" s="182" customFormat="1" ht="22.9" customHeight="1">
      <c r="A236" s="199"/>
      <c r="B236" s="200" t="s">
        <v>289</v>
      </c>
      <c r="C236" s="200" t="s">
        <v>306</v>
      </c>
      <c r="D236" s="200">
        <v>203009</v>
      </c>
      <c r="E236" s="197" t="s">
        <v>345</v>
      </c>
      <c r="F236" s="207">
        <f t="shared" si="16"/>
        <v>127775.3</v>
      </c>
      <c r="G236" s="230">
        <v>127775.3</v>
      </c>
      <c r="H236" s="207">
        <f t="shared" si="14"/>
        <v>127775.3</v>
      </c>
      <c r="I236" s="230">
        <v>127775.3</v>
      </c>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21"/>
    </row>
    <row r="237" spans="1:40" s="182" customFormat="1" ht="22.9" customHeight="1">
      <c r="A237" s="199"/>
      <c r="B237" s="200" t="s">
        <v>289</v>
      </c>
      <c r="C237" s="200" t="s">
        <v>308</v>
      </c>
      <c r="D237" s="200">
        <v>203009</v>
      </c>
      <c r="E237" s="197" t="s">
        <v>346</v>
      </c>
      <c r="F237" s="207">
        <f t="shared" si="16"/>
        <v>71275.360000000001</v>
      </c>
      <c r="G237" s="230">
        <v>71275.360000000001</v>
      </c>
      <c r="H237" s="207">
        <f t="shared" si="14"/>
        <v>71275.360000000001</v>
      </c>
      <c r="I237" s="230">
        <v>71275.360000000001</v>
      </c>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21"/>
    </row>
    <row r="238" spans="1:40" s="182" customFormat="1" ht="22.9" customHeight="1">
      <c r="A238" s="199"/>
      <c r="B238" s="200" t="s">
        <v>289</v>
      </c>
      <c r="C238" s="200" t="s">
        <v>310</v>
      </c>
      <c r="D238" s="200">
        <v>203009</v>
      </c>
      <c r="E238" s="197" t="s">
        <v>356</v>
      </c>
      <c r="F238" s="207">
        <f t="shared" si="16"/>
        <v>11340</v>
      </c>
      <c r="G238" s="230">
        <v>11340</v>
      </c>
      <c r="H238" s="207">
        <f t="shared" si="14"/>
        <v>11340</v>
      </c>
      <c r="I238" s="230">
        <v>11340</v>
      </c>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21"/>
    </row>
    <row r="239" spans="1:40" s="182" customFormat="1" ht="22.9" customHeight="1">
      <c r="A239" s="199"/>
      <c r="B239" s="200" t="s">
        <v>289</v>
      </c>
      <c r="C239" s="200" t="s">
        <v>312</v>
      </c>
      <c r="D239" s="200">
        <v>203009</v>
      </c>
      <c r="E239" s="197" t="s">
        <v>357</v>
      </c>
      <c r="F239" s="207">
        <f t="shared" si="16"/>
        <v>6000</v>
      </c>
      <c r="G239" s="230">
        <v>0</v>
      </c>
      <c r="H239" s="207">
        <f t="shared" si="14"/>
        <v>0</v>
      </c>
      <c r="I239" s="230"/>
      <c r="J239" s="207"/>
      <c r="K239" s="207"/>
      <c r="L239" s="207"/>
      <c r="M239" s="207"/>
      <c r="N239" s="207"/>
      <c r="O239" s="207"/>
      <c r="P239" s="207"/>
      <c r="Q239" s="207">
        <v>6000</v>
      </c>
      <c r="R239" s="207">
        <v>6000</v>
      </c>
      <c r="S239" s="207"/>
      <c r="T239" s="207">
        <v>6000</v>
      </c>
      <c r="U239" s="207"/>
      <c r="V239" s="207"/>
      <c r="W239" s="207"/>
      <c r="X239" s="207"/>
      <c r="Y239" s="207"/>
      <c r="Z239" s="207"/>
      <c r="AA239" s="207"/>
      <c r="AB239" s="207"/>
      <c r="AC239" s="207"/>
      <c r="AD239" s="207"/>
      <c r="AE239" s="207"/>
      <c r="AF239" s="207"/>
      <c r="AG239" s="207"/>
      <c r="AH239" s="207"/>
      <c r="AI239" s="207"/>
      <c r="AJ239" s="207"/>
      <c r="AK239" s="207"/>
      <c r="AL239" s="207"/>
      <c r="AM239" s="207"/>
      <c r="AN239" s="221"/>
    </row>
    <row r="240" spans="1:40" s="182" customFormat="1" ht="22.9" customHeight="1">
      <c r="A240" s="199"/>
      <c r="B240" s="200" t="s">
        <v>289</v>
      </c>
      <c r="C240" s="200" t="s">
        <v>196</v>
      </c>
      <c r="D240" s="200">
        <v>203009</v>
      </c>
      <c r="E240" s="197" t="s">
        <v>327</v>
      </c>
      <c r="F240" s="207">
        <f t="shared" si="16"/>
        <v>120350.72</v>
      </c>
      <c r="G240" s="230">
        <v>120350.72</v>
      </c>
      <c r="H240" s="207">
        <f t="shared" si="14"/>
        <v>120350.72</v>
      </c>
      <c r="I240" s="230">
        <v>120350.72</v>
      </c>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21"/>
    </row>
    <row r="241" spans="1:40" s="182" customFormat="1" ht="22.9" customHeight="1">
      <c r="A241" s="199"/>
      <c r="B241" s="200" t="s">
        <v>315</v>
      </c>
      <c r="C241" s="200" t="s">
        <v>172</v>
      </c>
      <c r="D241" s="200">
        <v>203009</v>
      </c>
      <c r="E241" s="197" t="s">
        <v>347</v>
      </c>
      <c r="F241" s="207">
        <f t="shared" si="16"/>
        <v>536210</v>
      </c>
      <c r="G241" s="230">
        <v>536210</v>
      </c>
      <c r="H241" s="207">
        <f t="shared" si="14"/>
        <v>536210</v>
      </c>
      <c r="I241" s="230">
        <v>536210</v>
      </c>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21"/>
    </row>
    <row r="242" spans="1:40" s="182" customFormat="1" ht="22.9" customHeight="1">
      <c r="A242" s="199"/>
      <c r="B242" s="200" t="s">
        <v>315</v>
      </c>
      <c r="C242" s="200" t="s">
        <v>201</v>
      </c>
      <c r="D242" s="200">
        <v>203009</v>
      </c>
      <c r="E242" s="197" t="s">
        <v>348</v>
      </c>
      <c r="F242" s="207">
        <f t="shared" si="16"/>
        <v>47418.23</v>
      </c>
      <c r="G242" s="230">
        <v>47418.23</v>
      </c>
      <c r="H242" s="207">
        <f t="shared" si="14"/>
        <v>47418.23</v>
      </c>
      <c r="I242" s="230">
        <v>47418.23</v>
      </c>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21"/>
    </row>
    <row r="243" spans="1:40" s="182" customFormat="1" ht="22.9" customHeight="1">
      <c r="A243" s="199"/>
      <c r="B243" s="200" t="s">
        <v>315</v>
      </c>
      <c r="C243" s="200" t="s">
        <v>296</v>
      </c>
      <c r="D243" s="200">
        <v>203009</v>
      </c>
      <c r="E243" s="197" t="s">
        <v>349</v>
      </c>
      <c r="F243" s="207">
        <f t="shared" si="16"/>
        <v>660</v>
      </c>
      <c r="G243" s="230">
        <v>660</v>
      </c>
      <c r="H243" s="207">
        <f t="shared" si="14"/>
        <v>660</v>
      </c>
      <c r="I243" s="230">
        <v>660</v>
      </c>
      <c r="J243" s="207"/>
      <c r="K243" s="207"/>
      <c r="L243" s="207"/>
      <c r="M243" s="207"/>
      <c r="N243" s="207"/>
      <c r="O243" s="207"/>
      <c r="P243" s="207"/>
      <c r="Q243" s="207"/>
      <c r="R243" s="207"/>
      <c r="S243" s="207"/>
      <c r="T243" s="207"/>
      <c r="U243" s="207"/>
      <c r="V243" s="207"/>
      <c r="W243" s="207"/>
      <c r="X243" s="207"/>
      <c r="Y243" s="241"/>
      <c r="Z243" s="241"/>
      <c r="AA243" s="241"/>
      <c r="AB243" s="241"/>
      <c r="AC243" s="241"/>
      <c r="AD243" s="241"/>
      <c r="AE243" s="241"/>
      <c r="AF243" s="241"/>
      <c r="AG243" s="241"/>
      <c r="AH243" s="241"/>
      <c r="AI243" s="241"/>
      <c r="AJ243" s="241"/>
      <c r="AK243" s="207"/>
      <c r="AL243" s="207"/>
      <c r="AM243" s="207"/>
      <c r="AN243" s="221"/>
    </row>
    <row r="244" spans="1:40" s="182" customFormat="1" ht="22.9" customHeight="1">
      <c r="A244" s="199"/>
      <c r="B244" s="200">
        <v>310</v>
      </c>
      <c r="C244" s="200" t="s">
        <v>183</v>
      </c>
      <c r="D244" s="200">
        <v>203009</v>
      </c>
      <c r="E244" s="197" t="s">
        <v>350</v>
      </c>
      <c r="F244" s="207">
        <f t="shared" si="16"/>
        <v>140000</v>
      </c>
      <c r="G244" s="214">
        <v>0</v>
      </c>
      <c r="H244" s="207">
        <f t="shared" si="14"/>
        <v>0</v>
      </c>
      <c r="I244" s="214"/>
      <c r="J244" s="214"/>
      <c r="K244" s="214"/>
      <c r="L244" s="214"/>
      <c r="M244" s="214"/>
      <c r="N244" s="214"/>
      <c r="O244" s="214"/>
      <c r="P244" s="214"/>
      <c r="Q244" s="214">
        <v>140000</v>
      </c>
      <c r="R244" s="214">
        <v>140000</v>
      </c>
      <c r="S244" s="214"/>
      <c r="T244" s="214">
        <v>140000</v>
      </c>
      <c r="U244" s="207"/>
      <c r="V244" s="207"/>
      <c r="W244" s="207"/>
      <c r="X244" s="207"/>
      <c r="Y244" s="207"/>
      <c r="Z244" s="207"/>
      <c r="AA244" s="207"/>
      <c r="AB244" s="207"/>
      <c r="AC244" s="207"/>
      <c r="AD244" s="207"/>
      <c r="AE244" s="207"/>
      <c r="AF244" s="207"/>
      <c r="AG244" s="207"/>
      <c r="AH244" s="207"/>
      <c r="AI244" s="207"/>
      <c r="AJ244" s="207"/>
      <c r="AK244" s="207"/>
      <c r="AL244" s="207"/>
      <c r="AM244" s="207"/>
      <c r="AN244" s="221"/>
    </row>
    <row r="245" spans="1:40" s="182" customFormat="1" ht="22.9" customHeight="1">
      <c r="A245" s="199"/>
      <c r="B245" s="200">
        <v>301</v>
      </c>
      <c r="C245" s="200" t="s">
        <v>169</v>
      </c>
      <c r="D245" s="200">
        <v>203010</v>
      </c>
      <c r="E245" s="197" t="s">
        <v>328</v>
      </c>
      <c r="F245" s="207">
        <v>2747928</v>
      </c>
      <c r="G245" s="207">
        <v>2747928</v>
      </c>
      <c r="H245" s="207">
        <f t="shared" si="14"/>
        <v>2747928</v>
      </c>
      <c r="I245" s="207">
        <v>2747928</v>
      </c>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21"/>
    </row>
    <row r="246" spans="1:40" s="182" customFormat="1" ht="22.9" customHeight="1">
      <c r="A246" s="199"/>
      <c r="B246" s="200">
        <v>301</v>
      </c>
      <c r="C246" s="200" t="s">
        <v>183</v>
      </c>
      <c r="D246" s="200">
        <v>203010</v>
      </c>
      <c r="E246" s="197" t="s">
        <v>329</v>
      </c>
      <c r="F246" s="207">
        <v>109683.6</v>
      </c>
      <c r="G246" s="207">
        <v>109683.6</v>
      </c>
      <c r="H246" s="207">
        <f t="shared" si="14"/>
        <v>109683.6</v>
      </c>
      <c r="I246" s="207">
        <v>109683.6</v>
      </c>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21"/>
    </row>
    <row r="247" spans="1:40" s="182" customFormat="1" ht="22.9" customHeight="1">
      <c r="A247" s="199"/>
      <c r="B247" s="200">
        <v>301</v>
      </c>
      <c r="C247" s="200" t="s">
        <v>201</v>
      </c>
      <c r="D247" s="200">
        <v>203010</v>
      </c>
      <c r="E247" s="197" t="s">
        <v>320</v>
      </c>
      <c r="F247" s="207">
        <v>3358000</v>
      </c>
      <c r="G247" s="207">
        <v>3358000</v>
      </c>
      <c r="H247" s="207">
        <f t="shared" si="14"/>
        <v>3358000</v>
      </c>
      <c r="I247" s="207">
        <v>3358000</v>
      </c>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21"/>
    </row>
    <row r="248" spans="1:40" s="182" customFormat="1" ht="22.9" customHeight="1">
      <c r="A248" s="199"/>
      <c r="B248" s="200">
        <v>301</v>
      </c>
      <c r="C248" s="200" t="s">
        <v>175</v>
      </c>
      <c r="D248" s="200">
        <v>203010</v>
      </c>
      <c r="E248" s="197" t="s">
        <v>330</v>
      </c>
      <c r="F248" s="207">
        <v>1019745.86</v>
      </c>
      <c r="G248" s="207">
        <v>1019745.86</v>
      </c>
      <c r="H248" s="207">
        <f t="shared" si="14"/>
        <v>1019745.86</v>
      </c>
      <c r="I248" s="207">
        <v>1019745.86</v>
      </c>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21"/>
    </row>
    <row r="249" spans="1:40" s="182" customFormat="1" ht="22.9" customHeight="1">
      <c r="A249" s="199"/>
      <c r="B249" s="200">
        <v>301</v>
      </c>
      <c r="C249" s="200" t="s">
        <v>281</v>
      </c>
      <c r="D249" s="200">
        <v>203010</v>
      </c>
      <c r="E249" s="197" t="s">
        <v>331</v>
      </c>
      <c r="F249" s="207">
        <v>490752.69</v>
      </c>
      <c r="G249" s="207">
        <v>490752.69</v>
      </c>
      <c r="H249" s="207">
        <f t="shared" si="14"/>
        <v>490752.69</v>
      </c>
      <c r="I249" s="207">
        <v>490752.69</v>
      </c>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21"/>
    </row>
    <row r="250" spans="1:40" s="182" customFormat="1" ht="22.9" customHeight="1">
      <c r="A250" s="199"/>
      <c r="B250" s="200">
        <v>301</v>
      </c>
      <c r="C250" s="200" t="s">
        <v>178</v>
      </c>
      <c r="D250" s="200">
        <v>203010</v>
      </c>
      <c r="E250" s="197" t="s">
        <v>332</v>
      </c>
      <c r="F250" s="207">
        <v>118934.12</v>
      </c>
      <c r="G250" s="207">
        <v>118934.12</v>
      </c>
      <c r="H250" s="207">
        <f t="shared" si="14"/>
        <v>118934.12</v>
      </c>
      <c r="I250" s="207">
        <v>118934.12</v>
      </c>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21"/>
    </row>
    <row r="251" spans="1:40" s="182" customFormat="1" ht="22.9" customHeight="1">
      <c r="A251" s="199"/>
      <c r="B251" s="200">
        <v>301</v>
      </c>
      <c r="C251" s="200" t="s">
        <v>284</v>
      </c>
      <c r="D251" s="200">
        <v>203010</v>
      </c>
      <c r="E251" s="197" t="s">
        <v>333</v>
      </c>
      <c r="F251" s="207">
        <v>89227.76</v>
      </c>
      <c r="G251" s="207">
        <v>89227.76</v>
      </c>
      <c r="H251" s="207">
        <f t="shared" si="14"/>
        <v>89227.76</v>
      </c>
      <c r="I251" s="207">
        <v>89227.76</v>
      </c>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21"/>
    </row>
    <row r="252" spans="1:40" s="182" customFormat="1" ht="22.9" customHeight="1">
      <c r="A252" s="199"/>
      <c r="B252" s="200">
        <v>301</v>
      </c>
      <c r="C252" s="200" t="s">
        <v>286</v>
      </c>
      <c r="D252" s="200">
        <v>203010</v>
      </c>
      <c r="E252" s="197" t="s">
        <v>190</v>
      </c>
      <c r="F252" s="207">
        <v>764809.39</v>
      </c>
      <c r="G252" s="207">
        <v>764809.39</v>
      </c>
      <c r="H252" s="207">
        <f t="shared" si="14"/>
        <v>764809.39</v>
      </c>
      <c r="I252" s="207">
        <v>764809.39</v>
      </c>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21"/>
    </row>
    <row r="253" spans="1:40" s="182" customFormat="1" ht="22.9" customHeight="1">
      <c r="A253" s="199"/>
      <c r="B253" s="200">
        <v>302</v>
      </c>
      <c r="C253" s="200" t="s">
        <v>169</v>
      </c>
      <c r="D253" s="200">
        <v>203010</v>
      </c>
      <c r="E253" s="197" t="s">
        <v>334</v>
      </c>
      <c r="F253" s="207">
        <v>158900</v>
      </c>
      <c r="G253" s="207">
        <v>158900</v>
      </c>
      <c r="H253" s="207">
        <f t="shared" si="14"/>
        <v>158900</v>
      </c>
      <c r="I253" s="207"/>
      <c r="J253" s="207">
        <v>158900</v>
      </c>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21"/>
    </row>
    <row r="254" spans="1:40" s="182" customFormat="1" ht="22.9" customHeight="1">
      <c r="A254" s="199"/>
      <c r="B254" s="200">
        <v>302</v>
      </c>
      <c r="C254" s="200" t="s">
        <v>293</v>
      </c>
      <c r="D254" s="200">
        <v>203010</v>
      </c>
      <c r="E254" s="197" t="s">
        <v>338</v>
      </c>
      <c r="F254" s="207">
        <v>100000</v>
      </c>
      <c r="G254" s="207">
        <v>100000</v>
      </c>
      <c r="H254" s="207">
        <f t="shared" si="14"/>
        <v>100000</v>
      </c>
      <c r="I254" s="207"/>
      <c r="J254" s="207">
        <v>100000</v>
      </c>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21"/>
    </row>
    <row r="255" spans="1:40" s="182" customFormat="1" ht="22.9" customHeight="1">
      <c r="A255" s="199"/>
      <c r="B255" s="200">
        <v>302</v>
      </c>
      <c r="C255" s="200" t="s">
        <v>296</v>
      </c>
      <c r="D255" s="200">
        <v>203010</v>
      </c>
      <c r="E255" s="197" t="s">
        <v>340</v>
      </c>
      <c r="F255" s="207">
        <v>56000</v>
      </c>
      <c r="G255" s="207">
        <v>56000</v>
      </c>
      <c r="H255" s="207">
        <f t="shared" si="14"/>
        <v>56000</v>
      </c>
      <c r="I255" s="207"/>
      <c r="J255" s="207">
        <v>56000</v>
      </c>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21"/>
    </row>
    <row r="256" spans="1:40" s="182" customFormat="1" ht="22.9" customHeight="1">
      <c r="A256" s="199"/>
      <c r="B256" s="200">
        <v>302</v>
      </c>
      <c r="C256" s="200" t="s">
        <v>178</v>
      </c>
      <c r="D256" s="200">
        <v>203010</v>
      </c>
      <c r="E256" s="197" t="s">
        <v>352</v>
      </c>
      <c r="F256" s="207">
        <v>10500</v>
      </c>
      <c r="G256" s="207">
        <v>10500</v>
      </c>
      <c r="H256" s="207">
        <f t="shared" si="14"/>
        <v>10500</v>
      </c>
      <c r="I256" s="207"/>
      <c r="J256" s="207">
        <v>10500</v>
      </c>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21"/>
    </row>
    <row r="257" spans="1:40" s="182" customFormat="1" ht="22.9" customHeight="1">
      <c r="A257" s="199"/>
      <c r="B257" s="200">
        <v>302</v>
      </c>
      <c r="C257" s="200" t="s">
        <v>286</v>
      </c>
      <c r="D257" s="200">
        <v>203010</v>
      </c>
      <c r="E257" s="197" t="s">
        <v>341</v>
      </c>
      <c r="F257" s="207">
        <v>109600</v>
      </c>
      <c r="G257" s="207">
        <v>109600</v>
      </c>
      <c r="H257" s="207">
        <f t="shared" si="14"/>
        <v>109600</v>
      </c>
      <c r="I257" s="207"/>
      <c r="J257" s="207">
        <v>109600</v>
      </c>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21"/>
    </row>
    <row r="258" spans="1:40" s="182" customFormat="1" ht="22.9" customHeight="1">
      <c r="A258" s="199"/>
      <c r="B258" s="200">
        <v>302</v>
      </c>
      <c r="C258" s="200" t="s">
        <v>304</v>
      </c>
      <c r="D258" s="200">
        <v>203010</v>
      </c>
      <c r="E258" s="197" t="s">
        <v>344</v>
      </c>
      <c r="F258" s="207">
        <v>15000</v>
      </c>
      <c r="G258" s="207">
        <v>15000</v>
      </c>
      <c r="H258" s="207">
        <f t="shared" si="14"/>
        <v>15000</v>
      </c>
      <c r="I258" s="207"/>
      <c r="J258" s="207">
        <v>15000</v>
      </c>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21"/>
    </row>
    <row r="259" spans="1:40" s="182" customFormat="1" ht="22.9" customHeight="1">
      <c r="A259" s="199"/>
      <c r="B259" s="200">
        <v>302</v>
      </c>
      <c r="C259" s="200" t="s">
        <v>306</v>
      </c>
      <c r="D259" s="200">
        <v>203010</v>
      </c>
      <c r="E259" s="197" t="s">
        <v>345</v>
      </c>
      <c r="F259" s="207">
        <v>141459.71</v>
      </c>
      <c r="G259" s="207">
        <v>141459.71</v>
      </c>
      <c r="H259" s="207">
        <f t="shared" si="14"/>
        <v>141459.71</v>
      </c>
      <c r="I259" s="207">
        <v>141459.71</v>
      </c>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21"/>
    </row>
    <row r="260" spans="1:40" s="182" customFormat="1" ht="22.9" customHeight="1">
      <c r="A260" s="199"/>
      <c r="B260" s="200">
        <v>302</v>
      </c>
      <c r="C260" s="200" t="s">
        <v>308</v>
      </c>
      <c r="D260" s="200">
        <v>203010</v>
      </c>
      <c r="E260" s="197" t="s">
        <v>346</v>
      </c>
      <c r="F260" s="207">
        <v>23100</v>
      </c>
      <c r="G260" s="207">
        <v>23100</v>
      </c>
      <c r="H260" s="207">
        <f t="shared" si="14"/>
        <v>23100</v>
      </c>
      <c r="I260" s="207">
        <v>23100</v>
      </c>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21"/>
    </row>
    <row r="261" spans="1:40" s="182" customFormat="1" ht="22.9" customHeight="1">
      <c r="A261" s="199"/>
      <c r="B261" s="200">
        <v>302</v>
      </c>
      <c r="C261" s="200" t="s">
        <v>196</v>
      </c>
      <c r="D261" s="200">
        <v>203010</v>
      </c>
      <c r="E261" s="197" t="s">
        <v>327</v>
      </c>
      <c r="F261" s="207">
        <v>80737.13</v>
      </c>
      <c r="G261" s="207">
        <v>80737.13</v>
      </c>
      <c r="H261" s="207">
        <f t="shared" si="14"/>
        <v>80737.13</v>
      </c>
      <c r="I261" s="207">
        <v>80737.13</v>
      </c>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21"/>
    </row>
    <row r="262" spans="1:40" s="182" customFormat="1" ht="22.9" customHeight="1">
      <c r="A262" s="199"/>
      <c r="B262" s="200">
        <v>303</v>
      </c>
      <c r="C262" s="200" t="s">
        <v>172</v>
      </c>
      <c r="D262" s="200">
        <v>203010</v>
      </c>
      <c r="E262" s="197" t="s">
        <v>347</v>
      </c>
      <c r="F262" s="207">
        <v>917982.2</v>
      </c>
      <c r="G262" s="207">
        <v>917982.2</v>
      </c>
      <c r="H262" s="207">
        <f t="shared" si="14"/>
        <v>917982.2</v>
      </c>
      <c r="I262" s="207">
        <v>917982.2</v>
      </c>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21"/>
    </row>
    <row r="263" spans="1:40" s="182" customFormat="1" ht="22.9" customHeight="1">
      <c r="A263" s="199"/>
      <c r="B263" s="200">
        <v>303</v>
      </c>
      <c r="C263" s="200" t="s">
        <v>201</v>
      </c>
      <c r="D263" s="200">
        <v>203010</v>
      </c>
      <c r="E263" s="197" t="s">
        <v>348</v>
      </c>
      <c r="F263" s="207">
        <v>78215.89</v>
      </c>
      <c r="G263" s="207">
        <v>78215.89</v>
      </c>
      <c r="H263" s="207">
        <f t="shared" si="14"/>
        <v>78215.89</v>
      </c>
      <c r="I263" s="207">
        <v>78215.89</v>
      </c>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21"/>
    </row>
    <row r="264" spans="1:40" s="182" customFormat="1" ht="22.9" customHeight="1">
      <c r="A264" s="199"/>
      <c r="B264" s="200">
        <v>303</v>
      </c>
      <c r="C264" s="200" t="s">
        <v>296</v>
      </c>
      <c r="D264" s="200">
        <v>203010</v>
      </c>
      <c r="E264" s="197" t="s">
        <v>349</v>
      </c>
      <c r="F264" s="207">
        <v>360</v>
      </c>
      <c r="G264" s="207">
        <v>360</v>
      </c>
      <c r="H264" s="207">
        <f t="shared" ref="H264:H327" si="17">I264+J264</f>
        <v>360</v>
      </c>
      <c r="I264" s="207">
        <v>360</v>
      </c>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21"/>
    </row>
    <row r="265" spans="1:40" s="182" customFormat="1" ht="22.9" customHeight="1">
      <c r="A265" s="199"/>
      <c r="B265" s="200">
        <v>301</v>
      </c>
      <c r="C265" s="200" t="s">
        <v>169</v>
      </c>
      <c r="D265" s="200">
        <v>203011</v>
      </c>
      <c r="E265" s="197" t="s">
        <v>328</v>
      </c>
      <c r="F265" s="207">
        <v>2160672</v>
      </c>
      <c r="G265" s="207">
        <v>2160672</v>
      </c>
      <c r="H265" s="207">
        <f t="shared" si="17"/>
        <v>2160672</v>
      </c>
      <c r="I265" s="207">
        <v>2160672</v>
      </c>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21"/>
    </row>
    <row r="266" spans="1:40" s="182" customFormat="1" ht="22.9" customHeight="1">
      <c r="A266" s="199"/>
      <c r="B266" s="200">
        <v>301</v>
      </c>
      <c r="C266" s="200" t="s">
        <v>183</v>
      </c>
      <c r="D266" s="200">
        <v>203011</v>
      </c>
      <c r="E266" s="197" t="s">
        <v>329</v>
      </c>
      <c r="F266" s="207">
        <v>198456</v>
      </c>
      <c r="G266" s="207">
        <v>198456</v>
      </c>
      <c r="H266" s="207">
        <f t="shared" si="17"/>
        <v>198456</v>
      </c>
      <c r="I266" s="207">
        <v>198456</v>
      </c>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21"/>
    </row>
    <row r="267" spans="1:40" s="182" customFormat="1" ht="22.9" customHeight="1">
      <c r="A267" s="199"/>
      <c r="B267" s="200">
        <v>301</v>
      </c>
      <c r="C267" s="200" t="s">
        <v>201</v>
      </c>
      <c r="D267" s="200">
        <v>203011</v>
      </c>
      <c r="E267" s="197" t="s">
        <v>320</v>
      </c>
      <c r="F267" s="207">
        <v>2763220</v>
      </c>
      <c r="G267" s="207">
        <v>2763220</v>
      </c>
      <c r="H267" s="207">
        <f t="shared" si="17"/>
        <v>2763220</v>
      </c>
      <c r="I267" s="207">
        <v>2763220</v>
      </c>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21"/>
    </row>
    <row r="268" spans="1:40" s="182" customFormat="1" ht="22.9" customHeight="1">
      <c r="A268" s="199"/>
      <c r="B268" s="200">
        <v>301</v>
      </c>
      <c r="C268" s="200" t="s">
        <v>175</v>
      </c>
      <c r="D268" s="200">
        <v>203011</v>
      </c>
      <c r="E268" s="197" t="s">
        <v>362</v>
      </c>
      <c r="F268" s="207">
        <v>819575.68</v>
      </c>
      <c r="G268" s="207">
        <v>819575.68</v>
      </c>
      <c r="H268" s="207">
        <f t="shared" si="17"/>
        <v>819575.68</v>
      </c>
      <c r="I268" s="207">
        <v>819575.68</v>
      </c>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21"/>
    </row>
    <row r="269" spans="1:40" s="182" customFormat="1" ht="22.9" customHeight="1">
      <c r="A269" s="199"/>
      <c r="B269" s="200">
        <v>301</v>
      </c>
      <c r="C269" s="200">
        <v>10</v>
      </c>
      <c r="D269" s="200">
        <v>203011</v>
      </c>
      <c r="E269" s="197" t="s">
        <v>331</v>
      </c>
      <c r="F269" s="207">
        <v>394420.8</v>
      </c>
      <c r="G269" s="207">
        <v>394420.8</v>
      </c>
      <c r="H269" s="207">
        <f t="shared" si="17"/>
        <v>394420.8</v>
      </c>
      <c r="I269" s="207">
        <v>394420.8</v>
      </c>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21"/>
    </row>
    <row r="270" spans="1:40" s="182" customFormat="1" ht="22.9" customHeight="1">
      <c r="A270" s="199"/>
      <c r="B270" s="200">
        <v>301</v>
      </c>
      <c r="C270" s="200">
        <v>11</v>
      </c>
      <c r="D270" s="200">
        <v>203011</v>
      </c>
      <c r="E270" s="197" t="s">
        <v>332</v>
      </c>
      <c r="F270" s="207">
        <v>88423.48</v>
      </c>
      <c r="G270" s="207">
        <v>88423.48</v>
      </c>
      <c r="H270" s="207">
        <f t="shared" si="17"/>
        <v>88423.48</v>
      </c>
      <c r="I270" s="207">
        <v>88423.48</v>
      </c>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21"/>
    </row>
    <row r="271" spans="1:40" s="182" customFormat="1" ht="22.9" customHeight="1">
      <c r="A271" s="199"/>
      <c r="B271" s="200">
        <v>301</v>
      </c>
      <c r="C271" s="200">
        <v>12</v>
      </c>
      <c r="D271" s="200">
        <v>203011</v>
      </c>
      <c r="E271" s="197" t="s">
        <v>333</v>
      </c>
      <c r="F271" s="207">
        <v>71712.87</v>
      </c>
      <c r="G271" s="207">
        <v>71712.87</v>
      </c>
      <c r="H271" s="207">
        <f t="shared" si="17"/>
        <v>71712.87</v>
      </c>
      <c r="I271" s="207">
        <v>71712.87</v>
      </c>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21"/>
    </row>
    <row r="272" spans="1:40" s="182" customFormat="1" ht="22.9" customHeight="1">
      <c r="A272" s="199"/>
      <c r="B272" s="200">
        <v>301</v>
      </c>
      <c r="C272" s="200">
        <v>13</v>
      </c>
      <c r="D272" s="200">
        <v>203011</v>
      </c>
      <c r="E272" s="197" t="s">
        <v>190</v>
      </c>
      <c r="F272" s="207">
        <v>614681.76</v>
      </c>
      <c r="G272" s="207">
        <v>614681.76</v>
      </c>
      <c r="H272" s="207">
        <f t="shared" si="17"/>
        <v>614681.76</v>
      </c>
      <c r="I272" s="207">
        <v>614681.76</v>
      </c>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21"/>
    </row>
    <row r="273" spans="1:40" s="182" customFormat="1" ht="22.9" customHeight="1">
      <c r="A273" s="199"/>
      <c r="B273" s="200">
        <v>302</v>
      </c>
      <c r="C273" s="200" t="s">
        <v>169</v>
      </c>
      <c r="D273" s="200">
        <v>203011</v>
      </c>
      <c r="E273" s="197" t="s">
        <v>334</v>
      </c>
      <c r="F273" s="207">
        <v>2000</v>
      </c>
      <c r="G273" s="207">
        <v>2000</v>
      </c>
      <c r="H273" s="207">
        <f t="shared" si="17"/>
        <v>2000</v>
      </c>
      <c r="I273" s="207">
        <v>2000</v>
      </c>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21"/>
    </row>
    <row r="274" spans="1:40" s="182" customFormat="1" ht="22.9" customHeight="1">
      <c r="A274" s="201"/>
      <c r="B274" s="200">
        <v>302</v>
      </c>
      <c r="C274" s="200" t="s">
        <v>183</v>
      </c>
      <c r="D274" s="200">
        <v>203011</v>
      </c>
      <c r="E274" s="197" t="s">
        <v>335</v>
      </c>
      <c r="F274" s="207">
        <f>G274</f>
        <v>5312.5</v>
      </c>
      <c r="G274" s="207">
        <v>5312.5</v>
      </c>
      <c r="H274" s="207">
        <f t="shared" si="17"/>
        <v>5312.5</v>
      </c>
      <c r="I274" s="207">
        <v>1000</v>
      </c>
      <c r="J274" s="207">
        <v>4312.5</v>
      </c>
      <c r="K274" s="213"/>
      <c r="L274" s="213"/>
      <c r="M274" s="213"/>
      <c r="N274" s="213"/>
      <c r="O274" s="213"/>
      <c r="P274" s="213"/>
      <c r="Q274" s="213"/>
      <c r="R274" s="213"/>
      <c r="S274" s="213"/>
      <c r="T274" s="213"/>
      <c r="U274" s="213"/>
      <c r="V274" s="213"/>
      <c r="W274" s="213"/>
      <c r="X274" s="213"/>
      <c r="Y274" s="213"/>
      <c r="Z274" s="213"/>
      <c r="AA274" s="213"/>
      <c r="AB274" s="213"/>
      <c r="AC274" s="213"/>
      <c r="AD274" s="213"/>
      <c r="AE274" s="213"/>
      <c r="AF274" s="213"/>
      <c r="AG274" s="213"/>
      <c r="AH274" s="213"/>
      <c r="AI274" s="213"/>
      <c r="AJ274" s="213"/>
      <c r="AK274" s="213"/>
      <c r="AL274" s="213"/>
      <c r="AM274" s="213"/>
      <c r="AN274" s="222"/>
    </row>
    <row r="275" spans="1:40" s="182" customFormat="1" ht="22.9" customHeight="1">
      <c r="B275" s="200">
        <v>302</v>
      </c>
      <c r="C275" s="200" t="s">
        <v>172</v>
      </c>
      <c r="D275" s="200">
        <v>203011</v>
      </c>
      <c r="E275" s="197" t="s">
        <v>337</v>
      </c>
      <c r="F275" s="207">
        <v>3600</v>
      </c>
      <c r="G275" s="207">
        <v>3600</v>
      </c>
      <c r="H275" s="207">
        <f t="shared" si="17"/>
        <v>3600</v>
      </c>
      <c r="I275" s="207">
        <v>3600</v>
      </c>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row>
    <row r="276" spans="1:40" s="182" customFormat="1" ht="22.9" customHeight="1">
      <c r="B276" s="200">
        <v>302</v>
      </c>
      <c r="C276" s="200" t="s">
        <v>293</v>
      </c>
      <c r="D276" s="200">
        <v>203011</v>
      </c>
      <c r="E276" s="197" t="s">
        <v>338</v>
      </c>
      <c r="F276" s="207">
        <v>11200</v>
      </c>
      <c r="G276" s="207">
        <v>11200</v>
      </c>
      <c r="H276" s="207">
        <f t="shared" si="17"/>
        <v>11200</v>
      </c>
      <c r="I276" s="207">
        <v>11200</v>
      </c>
      <c r="J276" s="214"/>
      <c r="K276" s="214"/>
      <c r="L276" s="214"/>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row>
    <row r="277" spans="1:40" s="182" customFormat="1" ht="22.9" customHeight="1">
      <c r="B277" s="200">
        <v>302</v>
      </c>
      <c r="C277" s="200" t="s">
        <v>201</v>
      </c>
      <c r="D277" s="200">
        <v>203011</v>
      </c>
      <c r="E277" s="197" t="s">
        <v>339</v>
      </c>
      <c r="F277" s="207">
        <v>15000</v>
      </c>
      <c r="G277" s="207">
        <v>15000</v>
      </c>
      <c r="H277" s="207">
        <f t="shared" si="17"/>
        <v>15000</v>
      </c>
      <c r="I277" s="207">
        <v>15000</v>
      </c>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row>
    <row r="278" spans="1:40" s="182" customFormat="1" ht="22.9" customHeight="1">
      <c r="B278" s="200">
        <v>302</v>
      </c>
      <c r="C278" s="200" t="s">
        <v>296</v>
      </c>
      <c r="D278" s="200">
        <v>203011</v>
      </c>
      <c r="E278" s="197" t="s">
        <v>340</v>
      </c>
      <c r="F278" s="207">
        <v>14300</v>
      </c>
      <c r="G278" s="207">
        <v>14300</v>
      </c>
      <c r="H278" s="207">
        <f t="shared" si="17"/>
        <v>14300</v>
      </c>
      <c r="I278" s="207">
        <v>14300</v>
      </c>
      <c r="J278" s="214"/>
      <c r="K278" s="214"/>
      <c r="L278" s="214"/>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row>
    <row r="279" spans="1:40" s="182" customFormat="1" ht="22.9" customHeight="1">
      <c r="B279" s="200">
        <v>302</v>
      </c>
      <c r="C279" s="200" t="s">
        <v>178</v>
      </c>
      <c r="D279" s="200">
        <v>203011</v>
      </c>
      <c r="E279" s="197" t="s">
        <v>352</v>
      </c>
      <c r="F279" s="207">
        <v>189720</v>
      </c>
      <c r="G279" s="207">
        <v>189720</v>
      </c>
      <c r="H279" s="207">
        <f t="shared" si="17"/>
        <v>189720</v>
      </c>
      <c r="I279" s="207">
        <v>189720</v>
      </c>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row>
    <row r="280" spans="1:40" s="182" customFormat="1" ht="22.9" customHeight="1">
      <c r="B280" s="200">
        <v>302</v>
      </c>
      <c r="C280" s="200">
        <v>13</v>
      </c>
      <c r="D280" s="200">
        <v>203011</v>
      </c>
      <c r="E280" s="197" t="s">
        <v>363</v>
      </c>
      <c r="F280" s="207">
        <v>3380</v>
      </c>
      <c r="G280" s="207">
        <v>3380</v>
      </c>
      <c r="H280" s="207">
        <f t="shared" si="17"/>
        <v>3380</v>
      </c>
      <c r="I280" s="207">
        <v>3380</v>
      </c>
      <c r="J280" s="214"/>
      <c r="K280" s="214"/>
      <c r="L280" s="214"/>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row>
    <row r="281" spans="1:40" s="182" customFormat="1" ht="22.9" customHeight="1">
      <c r="B281" s="200">
        <v>302</v>
      </c>
      <c r="C281" s="200">
        <v>15</v>
      </c>
      <c r="D281" s="200">
        <v>203011</v>
      </c>
      <c r="E281" s="197" t="s">
        <v>364</v>
      </c>
      <c r="F281" s="207">
        <v>2280</v>
      </c>
      <c r="G281" s="207">
        <v>2280</v>
      </c>
      <c r="H281" s="207">
        <f t="shared" si="17"/>
        <v>2280</v>
      </c>
      <c r="I281" s="207">
        <v>2280</v>
      </c>
      <c r="J281" s="214"/>
      <c r="K281" s="214"/>
      <c r="L281" s="214"/>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row>
    <row r="282" spans="1:40" s="182" customFormat="1" ht="22.9" customHeight="1">
      <c r="B282" s="200">
        <v>302</v>
      </c>
      <c r="C282" s="200">
        <v>16</v>
      </c>
      <c r="D282" s="200">
        <v>203011</v>
      </c>
      <c r="E282" s="197" t="s">
        <v>354</v>
      </c>
      <c r="F282" s="207">
        <v>420</v>
      </c>
      <c r="G282" s="207">
        <v>420</v>
      </c>
      <c r="H282" s="207">
        <f t="shared" si="17"/>
        <v>420</v>
      </c>
      <c r="I282" s="207">
        <v>420</v>
      </c>
      <c r="J282" s="214"/>
      <c r="K282" s="214"/>
      <c r="L282" s="214"/>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row>
    <row r="283" spans="1:40" s="182" customFormat="1" ht="22.9" customHeight="1">
      <c r="B283" s="200">
        <v>302</v>
      </c>
      <c r="C283" s="200">
        <v>17</v>
      </c>
      <c r="D283" s="200">
        <v>203011</v>
      </c>
      <c r="E283" s="197" t="s">
        <v>355</v>
      </c>
      <c r="F283" s="207">
        <v>8926.2000000000007</v>
      </c>
      <c r="G283" s="207">
        <v>8926.2000000000007</v>
      </c>
      <c r="H283" s="207">
        <f t="shared" si="17"/>
        <v>8926.2000000000007</v>
      </c>
      <c r="I283" s="207">
        <v>8926.2000000000007</v>
      </c>
      <c r="J283" s="214"/>
      <c r="K283" s="214"/>
      <c r="L283" s="214"/>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row>
    <row r="284" spans="1:40" s="182" customFormat="1" ht="22.9" customHeight="1">
      <c r="B284" s="200">
        <v>302</v>
      </c>
      <c r="C284" s="200">
        <v>26</v>
      </c>
      <c r="D284" s="200">
        <v>203011</v>
      </c>
      <c r="E284" s="197" t="s">
        <v>344</v>
      </c>
      <c r="F284" s="207">
        <f>G284</f>
        <v>66487.5</v>
      </c>
      <c r="G284" s="207">
        <v>66487.5</v>
      </c>
      <c r="H284" s="207">
        <f t="shared" si="17"/>
        <v>66487.5</v>
      </c>
      <c r="I284" s="207">
        <v>40800</v>
      </c>
      <c r="J284" s="207">
        <v>25687.5</v>
      </c>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row>
    <row r="285" spans="1:40" s="182" customFormat="1" ht="22.9" customHeight="1">
      <c r="B285" s="200">
        <v>302</v>
      </c>
      <c r="C285" s="200">
        <v>27</v>
      </c>
      <c r="D285" s="200">
        <v>203011</v>
      </c>
      <c r="E285" s="197" t="s">
        <v>324</v>
      </c>
      <c r="F285" s="207">
        <v>2200</v>
      </c>
      <c r="G285" s="207">
        <v>2200</v>
      </c>
      <c r="H285" s="207">
        <f t="shared" si="17"/>
        <v>2200</v>
      </c>
      <c r="I285" s="207">
        <v>2200</v>
      </c>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4"/>
      <c r="AH285" s="214"/>
      <c r="AI285" s="214"/>
      <c r="AJ285" s="214"/>
      <c r="AK285" s="214"/>
      <c r="AL285" s="214"/>
      <c r="AM285" s="214"/>
    </row>
    <row r="286" spans="1:40" s="182" customFormat="1" ht="22.9" customHeight="1">
      <c r="B286" s="200">
        <v>302</v>
      </c>
      <c r="C286" s="200">
        <v>28</v>
      </c>
      <c r="D286" s="200">
        <v>203011</v>
      </c>
      <c r="E286" s="197" t="s">
        <v>345</v>
      </c>
      <c r="F286" s="207">
        <v>102451.76</v>
      </c>
      <c r="G286" s="207">
        <v>102451.76</v>
      </c>
      <c r="H286" s="207">
        <f t="shared" si="17"/>
        <v>102451.76</v>
      </c>
      <c r="I286" s="207">
        <v>102451.76</v>
      </c>
      <c r="J286" s="214"/>
      <c r="K286" s="214"/>
      <c r="L286" s="214"/>
      <c r="M286" s="214"/>
      <c r="N286" s="214"/>
      <c r="O286" s="214"/>
      <c r="P286" s="214"/>
      <c r="Q286" s="214"/>
      <c r="R286" s="214"/>
      <c r="S286" s="214"/>
      <c r="T286" s="214"/>
      <c r="U286" s="214"/>
      <c r="V286" s="214"/>
      <c r="W286" s="214"/>
      <c r="X286" s="214"/>
      <c r="Y286" s="214"/>
      <c r="Z286" s="214"/>
      <c r="AA286" s="214"/>
      <c r="AB286" s="214"/>
      <c r="AC286" s="214"/>
      <c r="AD286" s="214"/>
      <c r="AE286" s="214"/>
      <c r="AF286" s="214"/>
      <c r="AG286" s="214"/>
      <c r="AH286" s="214"/>
      <c r="AI286" s="214"/>
      <c r="AJ286" s="214"/>
      <c r="AK286" s="214"/>
      <c r="AL286" s="214"/>
      <c r="AM286" s="214"/>
    </row>
    <row r="287" spans="1:40" s="182" customFormat="1" ht="22.9" customHeight="1">
      <c r="B287" s="200">
        <v>302</v>
      </c>
      <c r="C287" s="200">
        <v>29</v>
      </c>
      <c r="D287" s="200">
        <v>203011</v>
      </c>
      <c r="E287" s="197" t="s">
        <v>346</v>
      </c>
      <c r="F287" s="207">
        <v>84520.16</v>
      </c>
      <c r="G287" s="207">
        <v>84520.16</v>
      </c>
      <c r="H287" s="207">
        <f t="shared" si="17"/>
        <v>84520.16</v>
      </c>
      <c r="I287" s="207">
        <v>84520.16</v>
      </c>
      <c r="J287" s="214"/>
      <c r="K287" s="214"/>
      <c r="L287" s="214"/>
      <c r="M287" s="214"/>
      <c r="N287" s="214"/>
      <c r="O287" s="214"/>
      <c r="P287" s="214"/>
      <c r="Q287" s="214"/>
      <c r="R287" s="214"/>
      <c r="S287" s="214"/>
      <c r="T287" s="214"/>
      <c r="U287" s="214"/>
      <c r="V287" s="214"/>
      <c r="W287" s="214"/>
      <c r="X287" s="214"/>
      <c r="Y287" s="214"/>
      <c r="Z287" s="214"/>
      <c r="AA287" s="214"/>
      <c r="AB287" s="214"/>
      <c r="AC287" s="214"/>
      <c r="AD287" s="214"/>
      <c r="AE287" s="214"/>
      <c r="AF287" s="214"/>
      <c r="AG287" s="214"/>
      <c r="AH287" s="214"/>
      <c r="AI287" s="214"/>
      <c r="AJ287" s="214"/>
      <c r="AK287" s="214"/>
      <c r="AL287" s="214"/>
      <c r="AM287" s="214"/>
    </row>
    <row r="288" spans="1:40" s="182" customFormat="1" ht="22.9" customHeight="1">
      <c r="B288" s="200">
        <v>302</v>
      </c>
      <c r="C288" s="200">
        <v>31</v>
      </c>
      <c r="D288" s="200">
        <v>203011</v>
      </c>
      <c r="E288" s="197" t="s">
        <v>356</v>
      </c>
      <c r="F288" s="207">
        <v>11340</v>
      </c>
      <c r="G288" s="207">
        <v>11340</v>
      </c>
      <c r="H288" s="207">
        <f t="shared" si="17"/>
        <v>11340</v>
      </c>
      <c r="I288" s="207">
        <v>11340</v>
      </c>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row>
    <row r="289" spans="1:40" s="182" customFormat="1" ht="22.9" customHeight="1">
      <c r="B289" s="200">
        <v>302</v>
      </c>
      <c r="C289" s="200">
        <v>39</v>
      </c>
      <c r="D289" s="200">
        <v>203011</v>
      </c>
      <c r="E289" s="197" t="s">
        <v>357</v>
      </c>
      <c r="F289" s="207">
        <v>18000</v>
      </c>
      <c r="G289" s="207">
        <v>18000</v>
      </c>
      <c r="H289" s="207">
        <f t="shared" si="17"/>
        <v>18000</v>
      </c>
      <c r="I289" s="207">
        <v>18000</v>
      </c>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row>
    <row r="290" spans="1:40" s="182" customFormat="1" ht="22.9" customHeight="1">
      <c r="B290" s="200">
        <v>302</v>
      </c>
      <c r="C290" s="200">
        <v>99</v>
      </c>
      <c r="D290" s="200">
        <v>203011</v>
      </c>
      <c r="E290" s="197" t="s">
        <v>327</v>
      </c>
      <c r="F290" s="207">
        <v>134628.23000000001</v>
      </c>
      <c r="G290" s="207">
        <v>134628.23000000001</v>
      </c>
      <c r="H290" s="207">
        <f t="shared" si="17"/>
        <v>134628.23000000001</v>
      </c>
      <c r="I290" s="207">
        <v>134628.23000000001</v>
      </c>
      <c r="J290" s="207"/>
      <c r="K290" s="214"/>
      <c r="L290" s="214"/>
      <c r="M290" s="214"/>
      <c r="N290" s="214"/>
      <c r="O290" s="214"/>
      <c r="P290" s="214"/>
      <c r="Q290" s="214"/>
      <c r="R290" s="214"/>
      <c r="S290" s="214"/>
      <c r="T290" s="214"/>
      <c r="U290" s="214"/>
      <c r="V290" s="214"/>
      <c r="W290" s="214"/>
      <c r="X290" s="214"/>
      <c r="Y290" s="214"/>
      <c r="Z290" s="214"/>
      <c r="AA290" s="214"/>
      <c r="AB290" s="214"/>
      <c r="AC290" s="214"/>
      <c r="AD290" s="214"/>
      <c r="AE290" s="214"/>
      <c r="AF290" s="214"/>
      <c r="AG290" s="214"/>
      <c r="AH290" s="214"/>
      <c r="AI290" s="214"/>
      <c r="AJ290" s="214"/>
      <c r="AK290" s="214"/>
      <c r="AL290" s="214"/>
      <c r="AM290" s="214"/>
    </row>
    <row r="291" spans="1:40" s="182" customFormat="1" ht="22.9" customHeight="1">
      <c r="B291" s="200">
        <v>303</v>
      </c>
      <c r="C291" s="200" t="s">
        <v>172</v>
      </c>
      <c r="D291" s="200">
        <v>203011</v>
      </c>
      <c r="E291" s="197" t="s">
        <v>347</v>
      </c>
      <c r="F291" s="207">
        <v>869619</v>
      </c>
      <c r="G291" s="207">
        <v>869619</v>
      </c>
      <c r="H291" s="207">
        <f t="shared" si="17"/>
        <v>869619</v>
      </c>
      <c r="I291" s="207">
        <v>869619</v>
      </c>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4"/>
      <c r="AH291" s="214"/>
      <c r="AI291" s="214"/>
      <c r="AJ291" s="214"/>
      <c r="AK291" s="214"/>
      <c r="AL291" s="214"/>
      <c r="AM291" s="214"/>
    </row>
    <row r="292" spans="1:40" s="182" customFormat="1" ht="22.9" customHeight="1">
      <c r="B292" s="200">
        <v>303</v>
      </c>
      <c r="C292" s="200" t="s">
        <v>201</v>
      </c>
      <c r="D292" s="200">
        <v>203011</v>
      </c>
      <c r="E292" s="197" t="s">
        <v>348</v>
      </c>
      <c r="F292" s="207">
        <v>73585.7</v>
      </c>
      <c r="G292" s="207">
        <v>73585.7</v>
      </c>
      <c r="H292" s="207">
        <f t="shared" si="17"/>
        <v>73585.7</v>
      </c>
      <c r="I292" s="207">
        <v>73585.7</v>
      </c>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row>
    <row r="293" spans="1:40" s="182" customFormat="1" ht="22.9" customHeight="1">
      <c r="B293" s="200">
        <v>303</v>
      </c>
      <c r="C293" s="200" t="s">
        <v>296</v>
      </c>
      <c r="D293" s="200">
        <v>203011</v>
      </c>
      <c r="E293" s="197" t="s">
        <v>349</v>
      </c>
      <c r="F293" s="207">
        <v>240</v>
      </c>
      <c r="G293" s="207">
        <v>240</v>
      </c>
      <c r="H293" s="207">
        <f t="shared" si="17"/>
        <v>240</v>
      </c>
      <c r="I293" s="207">
        <v>240</v>
      </c>
      <c r="J293" s="214"/>
      <c r="K293" s="214"/>
      <c r="L293" s="214"/>
      <c r="M293" s="214"/>
      <c r="N293" s="214"/>
      <c r="O293" s="214"/>
      <c r="P293" s="214"/>
      <c r="Q293" s="214"/>
      <c r="R293" s="214"/>
      <c r="S293" s="214"/>
      <c r="T293" s="214"/>
      <c r="U293" s="214"/>
      <c r="V293" s="214"/>
      <c r="W293" s="214"/>
      <c r="X293" s="214"/>
      <c r="Y293" s="214"/>
      <c r="Z293" s="214"/>
      <c r="AA293" s="214"/>
      <c r="AB293" s="214"/>
      <c r="AC293" s="214"/>
      <c r="AD293" s="214"/>
      <c r="AE293" s="214"/>
      <c r="AF293" s="214"/>
      <c r="AG293" s="214"/>
      <c r="AH293" s="214"/>
      <c r="AI293" s="214"/>
      <c r="AJ293" s="214"/>
      <c r="AK293" s="214"/>
      <c r="AL293" s="214"/>
      <c r="AM293" s="214"/>
    </row>
    <row r="294" spans="1:40" s="182" customFormat="1" ht="22.9" customHeight="1">
      <c r="B294" s="200">
        <v>310</v>
      </c>
      <c r="C294" s="200" t="s">
        <v>183</v>
      </c>
      <c r="D294" s="200">
        <v>203011</v>
      </c>
      <c r="E294" s="197" t="s">
        <v>350</v>
      </c>
      <c r="F294" s="207">
        <v>5000</v>
      </c>
      <c r="G294" s="207">
        <v>5000</v>
      </c>
      <c r="H294" s="207">
        <f t="shared" si="17"/>
        <v>5000</v>
      </c>
      <c r="I294" s="207">
        <v>5000</v>
      </c>
      <c r="J294" s="214"/>
      <c r="K294" s="214"/>
      <c r="L294" s="214"/>
      <c r="M294" s="214"/>
      <c r="N294" s="214"/>
      <c r="O294" s="214"/>
      <c r="P294" s="214"/>
      <c r="Q294" s="214"/>
      <c r="R294" s="214"/>
      <c r="S294" s="214"/>
      <c r="T294" s="214"/>
      <c r="U294" s="214"/>
      <c r="V294" s="214"/>
      <c r="W294" s="214"/>
      <c r="X294" s="214"/>
      <c r="Y294" s="214"/>
      <c r="Z294" s="214"/>
      <c r="AA294" s="214"/>
      <c r="AB294" s="214"/>
      <c r="AC294" s="214"/>
      <c r="AD294" s="214"/>
      <c r="AE294" s="214"/>
      <c r="AF294" s="214"/>
      <c r="AG294" s="214"/>
      <c r="AH294" s="214"/>
      <c r="AI294" s="214"/>
      <c r="AJ294" s="214"/>
      <c r="AK294" s="214"/>
      <c r="AL294" s="214"/>
      <c r="AM294" s="214"/>
    </row>
    <row r="295" spans="1:40" s="182" customFormat="1" ht="22.9" customHeight="1">
      <c r="A295" s="199"/>
      <c r="B295" s="200">
        <v>301</v>
      </c>
      <c r="C295" s="200" t="s">
        <v>169</v>
      </c>
      <c r="D295" s="200">
        <v>203012</v>
      </c>
      <c r="E295" s="197" t="s">
        <v>328</v>
      </c>
      <c r="F295" s="230">
        <v>12126072</v>
      </c>
      <c r="G295" s="230">
        <v>12126072</v>
      </c>
      <c r="H295" s="207">
        <f t="shared" si="17"/>
        <v>12126072</v>
      </c>
      <c r="I295" s="230">
        <v>12126072</v>
      </c>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21"/>
    </row>
    <row r="296" spans="1:40" s="182" customFormat="1" ht="22.9" customHeight="1">
      <c r="A296" s="199"/>
      <c r="B296" s="200">
        <v>301</v>
      </c>
      <c r="C296" s="200" t="s">
        <v>183</v>
      </c>
      <c r="D296" s="200">
        <v>203012</v>
      </c>
      <c r="E296" s="197" t="s">
        <v>329</v>
      </c>
      <c r="F296" s="230">
        <v>1335715.2</v>
      </c>
      <c r="G296" s="230">
        <v>1335715.2</v>
      </c>
      <c r="H296" s="207">
        <f t="shared" si="17"/>
        <v>1335715.2</v>
      </c>
      <c r="I296" s="230">
        <v>1335715.2</v>
      </c>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21"/>
    </row>
    <row r="297" spans="1:40" s="182" customFormat="1" ht="22.9" customHeight="1">
      <c r="A297" s="199"/>
      <c r="B297" s="200">
        <v>301</v>
      </c>
      <c r="C297" s="200" t="s">
        <v>201</v>
      </c>
      <c r="D297" s="200">
        <v>203012</v>
      </c>
      <c r="E297" s="197" t="s">
        <v>320</v>
      </c>
      <c r="F297" s="230">
        <v>21963821</v>
      </c>
      <c r="G297" s="230">
        <v>21963821</v>
      </c>
      <c r="H297" s="207">
        <f t="shared" si="17"/>
        <v>21963821</v>
      </c>
      <c r="I297" s="230">
        <v>21963821</v>
      </c>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21"/>
    </row>
    <row r="298" spans="1:40" s="182" customFormat="1" ht="22.9" customHeight="1">
      <c r="A298" s="199"/>
      <c r="B298" s="200">
        <v>301</v>
      </c>
      <c r="C298" s="200" t="s">
        <v>175</v>
      </c>
      <c r="D298" s="200">
        <v>203012</v>
      </c>
      <c r="E298" s="197" t="s">
        <v>330</v>
      </c>
      <c r="F298" s="230">
        <v>4935193.1500000004</v>
      </c>
      <c r="G298" s="230">
        <v>4935193.1500000004</v>
      </c>
      <c r="H298" s="207">
        <f t="shared" si="17"/>
        <v>4935193.1500000004</v>
      </c>
      <c r="I298" s="230">
        <v>4935193.1500000004</v>
      </c>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21"/>
    </row>
    <row r="299" spans="1:40" s="182" customFormat="1" ht="22.9" customHeight="1">
      <c r="A299" s="199"/>
      <c r="B299" s="200">
        <v>301</v>
      </c>
      <c r="C299" s="200">
        <v>10</v>
      </c>
      <c r="D299" s="200">
        <v>203012</v>
      </c>
      <c r="E299" s="197" t="s">
        <v>331</v>
      </c>
      <c r="F299" s="230">
        <v>2375061.7000000002</v>
      </c>
      <c r="G299" s="230">
        <v>2375061.7000000002</v>
      </c>
      <c r="H299" s="207">
        <f t="shared" si="17"/>
        <v>2375061.7000000002</v>
      </c>
      <c r="I299" s="230">
        <v>2375061.7000000002</v>
      </c>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21"/>
    </row>
    <row r="300" spans="1:40" s="182" customFormat="1" ht="22.9" customHeight="1">
      <c r="A300" s="199"/>
      <c r="B300" s="200">
        <v>301</v>
      </c>
      <c r="C300" s="200">
        <v>11</v>
      </c>
      <c r="D300" s="200">
        <v>203012</v>
      </c>
      <c r="E300" s="197" t="s">
        <v>332</v>
      </c>
      <c r="F300" s="230">
        <v>586237.87</v>
      </c>
      <c r="G300" s="230">
        <v>586237.87</v>
      </c>
      <c r="H300" s="207">
        <f t="shared" si="17"/>
        <v>586237.87</v>
      </c>
      <c r="I300" s="230">
        <v>586237.87</v>
      </c>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21"/>
    </row>
    <row r="301" spans="1:40" s="182" customFormat="1" ht="22.9" customHeight="1">
      <c r="A301" s="199"/>
      <c r="B301" s="200">
        <v>301</v>
      </c>
      <c r="C301" s="200">
        <v>12</v>
      </c>
      <c r="D301" s="200">
        <v>203012</v>
      </c>
      <c r="E301" s="197" t="s">
        <v>333</v>
      </c>
      <c r="F301" s="230">
        <v>431829.4</v>
      </c>
      <c r="G301" s="230">
        <v>431829.4</v>
      </c>
      <c r="H301" s="207">
        <f t="shared" si="17"/>
        <v>431829.4</v>
      </c>
      <c r="I301" s="230">
        <v>431829.4</v>
      </c>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21"/>
    </row>
    <row r="302" spans="1:40" s="182" customFormat="1" ht="22.9" customHeight="1">
      <c r="A302" s="199"/>
      <c r="B302" s="200">
        <v>301</v>
      </c>
      <c r="C302" s="200">
        <v>13</v>
      </c>
      <c r="D302" s="200">
        <v>203012</v>
      </c>
      <c r="E302" s="197" t="s">
        <v>190</v>
      </c>
      <c r="F302" s="230">
        <v>3701394.86</v>
      </c>
      <c r="G302" s="230">
        <v>3701394.86</v>
      </c>
      <c r="H302" s="207">
        <f t="shared" si="17"/>
        <v>3701394.86</v>
      </c>
      <c r="I302" s="230">
        <v>3701394.86</v>
      </c>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21"/>
    </row>
    <row r="303" spans="1:40" s="182" customFormat="1" ht="22.9" customHeight="1">
      <c r="A303" s="199"/>
      <c r="B303" s="200">
        <v>301</v>
      </c>
      <c r="C303" s="200">
        <v>99</v>
      </c>
      <c r="D303" s="200">
        <v>203012</v>
      </c>
      <c r="E303" s="197" t="s">
        <v>358</v>
      </c>
      <c r="F303" s="230">
        <v>301170</v>
      </c>
      <c r="G303" s="230">
        <v>301170</v>
      </c>
      <c r="H303" s="207">
        <f t="shared" si="17"/>
        <v>301170</v>
      </c>
      <c r="I303" s="230">
        <v>301170</v>
      </c>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21"/>
    </row>
    <row r="304" spans="1:40" s="182" customFormat="1" ht="22.9" customHeight="1">
      <c r="A304" s="199"/>
      <c r="B304" s="200">
        <v>302</v>
      </c>
      <c r="C304" s="200" t="s">
        <v>169</v>
      </c>
      <c r="D304" s="200">
        <v>203012</v>
      </c>
      <c r="E304" s="197" t="s">
        <v>334</v>
      </c>
      <c r="F304" s="230">
        <v>1111700</v>
      </c>
      <c r="G304" s="230">
        <v>1111700</v>
      </c>
      <c r="H304" s="207">
        <f t="shared" si="17"/>
        <v>1111700</v>
      </c>
      <c r="I304" s="230">
        <v>1700</v>
      </c>
      <c r="J304" s="230">
        <v>1110000</v>
      </c>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21"/>
    </row>
    <row r="305" spans="1:40" s="182" customFormat="1" ht="22.9" customHeight="1">
      <c r="A305" s="199"/>
      <c r="B305" s="200">
        <v>302</v>
      </c>
      <c r="C305" s="200" t="s">
        <v>183</v>
      </c>
      <c r="D305" s="200">
        <v>203012</v>
      </c>
      <c r="E305" s="197" t="s">
        <v>335</v>
      </c>
      <c r="F305" s="230">
        <v>500000</v>
      </c>
      <c r="G305" s="230">
        <v>500000</v>
      </c>
      <c r="H305" s="207">
        <f t="shared" si="17"/>
        <v>500000</v>
      </c>
      <c r="I305" s="230"/>
      <c r="J305" s="230">
        <v>500000</v>
      </c>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21"/>
    </row>
    <row r="306" spans="1:40" s="182" customFormat="1" ht="22.9" customHeight="1">
      <c r="A306" s="201"/>
      <c r="B306" s="200">
        <v>302</v>
      </c>
      <c r="C306" s="200" t="s">
        <v>172</v>
      </c>
      <c r="D306" s="200">
        <v>203012</v>
      </c>
      <c r="E306" s="197" t="s">
        <v>337</v>
      </c>
      <c r="F306" s="230">
        <v>800000</v>
      </c>
      <c r="G306" s="230">
        <v>800000</v>
      </c>
      <c r="H306" s="207">
        <f t="shared" si="17"/>
        <v>800000</v>
      </c>
      <c r="I306" s="230"/>
      <c r="J306" s="230">
        <v>800000</v>
      </c>
      <c r="K306" s="213"/>
      <c r="L306" s="213"/>
      <c r="M306" s="213"/>
      <c r="N306" s="213"/>
      <c r="O306" s="213"/>
      <c r="P306" s="213"/>
      <c r="Q306" s="213"/>
      <c r="R306" s="213"/>
      <c r="S306" s="213"/>
      <c r="T306" s="213"/>
      <c r="U306" s="213"/>
      <c r="V306" s="213"/>
      <c r="W306" s="213"/>
      <c r="X306" s="213"/>
      <c r="Y306" s="213"/>
      <c r="Z306" s="213"/>
      <c r="AA306" s="213"/>
      <c r="AB306" s="213"/>
      <c r="AC306" s="213"/>
      <c r="AD306" s="213"/>
      <c r="AE306" s="213"/>
      <c r="AF306" s="213"/>
      <c r="AG306" s="213"/>
      <c r="AH306" s="213"/>
      <c r="AI306" s="213"/>
      <c r="AJ306" s="213"/>
      <c r="AK306" s="213"/>
      <c r="AL306" s="213"/>
      <c r="AM306" s="213"/>
      <c r="AN306" s="222"/>
    </row>
    <row r="307" spans="1:40" s="182" customFormat="1" ht="22.9" customHeight="1">
      <c r="B307" s="200">
        <v>302</v>
      </c>
      <c r="C307" s="200" t="s">
        <v>293</v>
      </c>
      <c r="D307" s="200">
        <v>203012</v>
      </c>
      <c r="E307" s="197" t="s">
        <v>338</v>
      </c>
      <c r="F307" s="230">
        <v>700000</v>
      </c>
      <c r="G307" s="230">
        <v>700000</v>
      </c>
      <c r="H307" s="207">
        <f t="shared" si="17"/>
        <v>700000</v>
      </c>
      <c r="I307" s="230"/>
      <c r="J307" s="230">
        <v>700000</v>
      </c>
      <c r="K307" s="214"/>
      <c r="L307" s="214"/>
      <c r="M307" s="214"/>
      <c r="N307" s="214"/>
      <c r="O307" s="214"/>
      <c r="P307" s="214"/>
      <c r="Q307" s="214"/>
      <c r="R307" s="214"/>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row>
    <row r="308" spans="1:40" s="182" customFormat="1" ht="22.9" customHeight="1">
      <c r="B308" s="200">
        <v>302</v>
      </c>
      <c r="C308" s="200" t="s">
        <v>201</v>
      </c>
      <c r="D308" s="200">
        <v>203012</v>
      </c>
      <c r="E308" s="197" t="s">
        <v>339</v>
      </c>
      <c r="F308" s="230">
        <v>230000</v>
      </c>
      <c r="G308" s="230">
        <v>230000</v>
      </c>
      <c r="H308" s="207">
        <f t="shared" si="17"/>
        <v>230000</v>
      </c>
      <c r="I308" s="230"/>
      <c r="J308" s="230">
        <v>230000</v>
      </c>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14"/>
    </row>
    <row r="309" spans="1:40" s="182" customFormat="1" ht="22.9" customHeight="1">
      <c r="B309" s="200">
        <v>302</v>
      </c>
      <c r="C309" s="200" t="s">
        <v>296</v>
      </c>
      <c r="D309" s="200">
        <v>203012</v>
      </c>
      <c r="E309" s="197" t="s">
        <v>340</v>
      </c>
      <c r="F309" s="230">
        <v>1000000</v>
      </c>
      <c r="G309" s="230">
        <v>1000000</v>
      </c>
      <c r="H309" s="207">
        <f t="shared" si="17"/>
        <v>1000000</v>
      </c>
      <c r="I309" s="230"/>
      <c r="J309" s="230">
        <v>1000000</v>
      </c>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row>
    <row r="310" spans="1:40" s="182" customFormat="1" ht="22.9" customHeight="1">
      <c r="B310" s="200">
        <v>302</v>
      </c>
      <c r="C310" s="200">
        <v>11</v>
      </c>
      <c r="D310" s="200">
        <v>203012</v>
      </c>
      <c r="E310" s="197" t="s">
        <v>352</v>
      </c>
      <c r="F310" s="230">
        <v>600000</v>
      </c>
      <c r="G310" s="230">
        <v>600000</v>
      </c>
      <c r="H310" s="207">
        <f t="shared" si="17"/>
        <v>600000</v>
      </c>
      <c r="I310" s="230"/>
      <c r="J310" s="230">
        <v>600000</v>
      </c>
      <c r="K310" s="214"/>
      <c r="L310" s="214"/>
      <c r="M310" s="214"/>
      <c r="N310" s="214"/>
      <c r="O310" s="214"/>
      <c r="P310" s="214"/>
      <c r="Q310" s="214"/>
      <c r="R310" s="214"/>
      <c r="S310" s="214"/>
      <c r="T310" s="214"/>
      <c r="U310" s="214"/>
      <c r="V310" s="214"/>
      <c r="W310" s="214"/>
      <c r="X310" s="214"/>
      <c r="Y310" s="214"/>
      <c r="Z310" s="214"/>
      <c r="AA310" s="214"/>
      <c r="AB310" s="214"/>
      <c r="AC310" s="214"/>
      <c r="AD310" s="214"/>
      <c r="AE310" s="214"/>
      <c r="AF310" s="214"/>
      <c r="AG310" s="214"/>
      <c r="AH310" s="214"/>
      <c r="AI310" s="214"/>
      <c r="AJ310" s="214"/>
      <c r="AK310" s="214"/>
      <c r="AL310" s="214"/>
      <c r="AM310" s="214"/>
    </row>
    <row r="311" spans="1:40" s="182" customFormat="1" ht="22.9" customHeight="1">
      <c r="B311" s="200">
        <v>302</v>
      </c>
      <c r="C311" s="200">
        <v>13</v>
      </c>
      <c r="D311" s="200">
        <v>203012</v>
      </c>
      <c r="E311" s="197" t="s">
        <v>341</v>
      </c>
      <c r="F311" s="230">
        <v>2080000</v>
      </c>
      <c r="G311" s="230">
        <v>2080000</v>
      </c>
      <c r="H311" s="207">
        <f t="shared" si="17"/>
        <v>2080000</v>
      </c>
      <c r="I311" s="230"/>
      <c r="J311" s="230">
        <v>2080000</v>
      </c>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row>
    <row r="312" spans="1:40" s="182" customFormat="1" ht="22.9" customHeight="1">
      <c r="B312" s="200">
        <v>302</v>
      </c>
      <c r="C312" s="200">
        <v>15</v>
      </c>
      <c r="D312" s="200">
        <v>203012</v>
      </c>
      <c r="E312" s="197" t="s">
        <v>364</v>
      </c>
      <c r="F312" s="230">
        <v>50000</v>
      </c>
      <c r="G312" s="230">
        <v>50000</v>
      </c>
      <c r="H312" s="207">
        <f t="shared" si="17"/>
        <v>50000</v>
      </c>
      <c r="I312" s="230"/>
      <c r="J312" s="230">
        <v>50000</v>
      </c>
      <c r="K312" s="214"/>
      <c r="L312" s="214"/>
      <c r="M312" s="214"/>
      <c r="N312" s="214"/>
      <c r="O312" s="214"/>
      <c r="P312" s="214"/>
      <c r="Q312" s="214"/>
      <c r="R312" s="214"/>
      <c r="S312" s="214"/>
      <c r="T312" s="214"/>
      <c r="U312" s="214"/>
      <c r="V312" s="214"/>
      <c r="W312" s="214"/>
      <c r="X312" s="214"/>
      <c r="Y312" s="214"/>
      <c r="Z312" s="214"/>
      <c r="AA312" s="214"/>
      <c r="AB312" s="214"/>
      <c r="AC312" s="214"/>
      <c r="AD312" s="214"/>
      <c r="AE312" s="214"/>
      <c r="AF312" s="214"/>
      <c r="AG312" s="214"/>
      <c r="AH312" s="214"/>
      <c r="AI312" s="214"/>
      <c r="AJ312" s="214"/>
      <c r="AK312" s="214"/>
      <c r="AL312" s="214"/>
      <c r="AM312" s="214"/>
    </row>
    <row r="313" spans="1:40" s="182" customFormat="1" ht="22.9" customHeight="1">
      <c r="B313" s="200">
        <v>302</v>
      </c>
      <c r="C313" s="200">
        <v>16</v>
      </c>
      <c r="D313" s="200">
        <v>203012</v>
      </c>
      <c r="E313" s="197" t="s">
        <v>354</v>
      </c>
      <c r="F313" s="230">
        <v>140000</v>
      </c>
      <c r="G313" s="230">
        <v>140000</v>
      </c>
      <c r="H313" s="207">
        <f t="shared" si="17"/>
        <v>140000</v>
      </c>
      <c r="I313" s="230"/>
      <c r="J313" s="230">
        <v>140000</v>
      </c>
      <c r="K313" s="214"/>
      <c r="L313" s="214"/>
      <c r="M313" s="214"/>
      <c r="N313" s="214"/>
      <c r="O313" s="214"/>
      <c r="P313" s="214"/>
      <c r="Q313" s="214"/>
      <c r="R313" s="214"/>
      <c r="S313" s="214"/>
      <c r="T313" s="214"/>
      <c r="U313" s="214"/>
      <c r="V313" s="214"/>
      <c r="W313" s="214"/>
      <c r="X313" s="214"/>
      <c r="Y313" s="214"/>
      <c r="Z313" s="214"/>
      <c r="AA313" s="214"/>
      <c r="AB313" s="214"/>
      <c r="AC313" s="214"/>
      <c r="AD313" s="214"/>
      <c r="AE313" s="214"/>
      <c r="AF313" s="214"/>
      <c r="AG313" s="214"/>
      <c r="AH313" s="214"/>
      <c r="AI313" s="214"/>
      <c r="AJ313" s="214"/>
      <c r="AK313" s="214"/>
      <c r="AL313" s="214"/>
      <c r="AM313" s="214"/>
    </row>
    <row r="314" spans="1:40" s="182" customFormat="1" ht="22.9" customHeight="1">
      <c r="B314" s="200">
        <v>302</v>
      </c>
      <c r="C314" s="200">
        <v>18</v>
      </c>
      <c r="D314" s="200">
        <v>203012</v>
      </c>
      <c r="E314" s="197" t="s">
        <v>322</v>
      </c>
      <c r="F314" s="230">
        <v>400000</v>
      </c>
      <c r="G314" s="230">
        <v>400000</v>
      </c>
      <c r="H314" s="207">
        <f t="shared" si="17"/>
        <v>400000</v>
      </c>
      <c r="I314" s="230"/>
      <c r="J314" s="230">
        <v>400000</v>
      </c>
      <c r="K314" s="214"/>
      <c r="L314" s="214"/>
      <c r="M314" s="214"/>
      <c r="N314" s="214"/>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14"/>
    </row>
    <row r="315" spans="1:40" s="182" customFormat="1" ht="22.9" customHeight="1">
      <c r="B315" s="200">
        <v>302</v>
      </c>
      <c r="C315" s="200">
        <v>26</v>
      </c>
      <c r="D315" s="200">
        <v>203012</v>
      </c>
      <c r="E315" s="197" t="s">
        <v>344</v>
      </c>
      <c r="F315" s="230">
        <v>900000</v>
      </c>
      <c r="G315" s="230">
        <v>900000</v>
      </c>
      <c r="H315" s="207">
        <f t="shared" si="17"/>
        <v>900000</v>
      </c>
      <c r="I315" s="230"/>
      <c r="J315" s="230">
        <v>900000</v>
      </c>
      <c r="K315" s="214"/>
      <c r="L315" s="214"/>
      <c r="M315" s="214"/>
      <c r="N315" s="214"/>
      <c r="O315" s="214"/>
      <c r="P315" s="214"/>
      <c r="Q315" s="214"/>
      <c r="R315" s="214"/>
      <c r="S315" s="214"/>
      <c r="T315" s="214"/>
      <c r="U315" s="214"/>
      <c r="V315" s="214"/>
      <c r="W315" s="214"/>
      <c r="X315" s="214"/>
      <c r="Y315" s="214"/>
      <c r="Z315" s="214"/>
      <c r="AA315" s="214"/>
      <c r="AB315" s="214"/>
      <c r="AC315" s="214"/>
      <c r="AD315" s="214"/>
      <c r="AE315" s="214"/>
      <c r="AF315" s="214"/>
      <c r="AG315" s="214"/>
      <c r="AH315" s="214"/>
      <c r="AI315" s="214"/>
      <c r="AJ315" s="214"/>
      <c r="AK315" s="214"/>
      <c r="AL315" s="214"/>
      <c r="AM315" s="214"/>
    </row>
    <row r="316" spans="1:40" s="182" customFormat="1" ht="22.9" customHeight="1">
      <c r="B316" s="200">
        <v>302</v>
      </c>
      <c r="C316" s="200">
        <v>28</v>
      </c>
      <c r="D316" s="200">
        <v>203012</v>
      </c>
      <c r="E316" s="197" t="s">
        <v>345</v>
      </c>
      <c r="F316" s="230">
        <v>690290.52</v>
      </c>
      <c r="G316" s="230">
        <v>690290.52</v>
      </c>
      <c r="H316" s="207">
        <f t="shared" si="17"/>
        <v>690290.52</v>
      </c>
      <c r="I316" s="230">
        <v>690290.52</v>
      </c>
      <c r="J316" s="214"/>
      <c r="K316" s="214"/>
      <c r="L316" s="214"/>
      <c r="M316" s="214"/>
      <c r="N316" s="214"/>
      <c r="O316" s="214"/>
      <c r="P316" s="214"/>
      <c r="Q316" s="214"/>
      <c r="R316" s="214"/>
      <c r="S316" s="214"/>
      <c r="T316" s="214"/>
      <c r="U316" s="214"/>
      <c r="V316" s="214"/>
      <c r="W316" s="214"/>
      <c r="X316" s="214"/>
      <c r="Y316" s="214"/>
      <c r="Z316" s="214"/>
      <c r="AA316" s="214"/>
      <c r="AB316" s="214"/>
      <c r="AC316" s="214"/>
      <c r="AD316" s="214"/>
      <c r="AE316" s="214"/>
      <c r="AF316" s="214"/>
      <c r="AG316" s="214"/>
      <c r="AH316" s="214"/>
      <c r="AI316" s="214"/>
      <c r="AJ316" s="214"/>
      <c r="AK316" s="214"/>
      <c r="AL316" s="214"/>
      <c r="AM316" s="214"/>
    </row>
    <row r="317" spans="1:40" s="182" customFormat="1" ht="22.9" customHeight="1">
      <c r="B317" s="200">
        <v>302</v>
      </c>
      <c r="C317" s="200">
        <v>29</v>
      </c>
      <c r="D317" s="200">
        <v>203012</v>
      </c>
      <c r="E317" s="197" t="s">
        <v>346</v>
      </c>
      <c r="F317" s="230">
        <v>72700</v>
      </c>
      <c r="G317" s="230">
        <v>72700</v>
      </c>
      <c r="H317" s="207">
        <f t="shared" si="17"/>
        <v>72700</v>
      </c>
      <c r="I317" s="230">
        <v>72700</v>
      </c>
      <c r="J317" s="214"/>
      <c r="K317" s="214"/>
      <c r="L317" s="214"/>
      <c r="M317" s="214"/>
      <c r="N317" s="214"/>
      <c r="O317" s="214"/>
      <c r="P317" s="214"/>
      <c r="Q317" s="214"/>
      <c r="R317" s="214"/>
      <c r="S317" s="214"/>
      <c r="T317" s="214"/>
      <c r="U317" s="214"/>
      <c r="V317" s="214"/>
      <c r="W317" s="214"/>
      <c r="X317" s="214"/>
      <c r="Y317" s="214"/>
      <c r="Z317" s="214"/>
      <c r="AA317" s="214"/>
      <c r="AB317" s="214"/>
      <c r="AC317" s="214"/>
      <c r="AD317" s="214"/>
      <c r="AE317" s="214"/>
      <c r="AF317" s="214"/>
      <c r="AG317" s="214"/>
      <c r="AH317" s="214"/>
      <c r="AI317" s="214"/>
      <c r="AJ317" s="214"/>
      <c r="AK317" s="214"/>
      <c r="AL317" s="214"/>
      <c r="AM317" s="214"/>
    </row>
    <row r="318" spans="1:40" s="182" customFormat="1" ht="22.9" customHeight="1">
      <c r="B318" s="200">
        <v>302</v>
      </c>
      <c r="C318" s="200">
        <v>99</v>
      </c>
      <c r="D318" s="200">
        <v>203012</v>
      </c>
      <c r="E318" s="197" t="s">
        <v>327</v>
      </c>
      <c r="F318" s="230">
        <v>283446.90999999997</v>
      </c>
      <c r="G318" s="230">
        <v>283446.90999999997</v>
      </c>
      <c r="H318" s="207">
        <f t="shared" si="17"/>
        <v>283446.90999999997</v>
      </c>
      <c r="I318" s="230">
        <v>283446.90999999997</v>
      </c>
      <c r="J318" s="214"/>
      <c r="K318" s="214"/>
      <c r="L318" s="214"/>
      <c r="M318" s="214"/>
      <c r="N318" s="214"/>
      <c r="O318" s="214"/>
      <c r="P318" s="214"/>
      <c r="Q318" s="214"/>
      <c r="R318" s="214"/>
      <c r="S318" s="214"/>
      <c r="T318" s="214"/>
      <c r="U318" s="214"/>
      <c r="V318" s="214"/>
      <c r="W318" s="214"/>
      <c r="X318" s="214"/>
      <c r="Y318" s="214"/>
      <c r="Z318" s="214"/>
      <c r="AA318" s="214"/>
      <c r="AB318" s="214"/>
      <c r="AC318" s="214"/>
      <c r="AD318" s="214"/>
      <c r="AE318" s="214"/>
      <c r="AF318" s="214"/>
      <c r="AG318" s="214"/>
      <c r="AH318" s="214"/>
      <c r="AI318" s="214"/>
      <c r="AJ318" s="214"/>
      <c r="AK318" s="214"/>
      <c r="AL318" s="214"/>
      <c r="AM318" s="214"/>
    </row>
    <row r="319" spans="1:40" s="182" customFormat="1" ht="22.9" customHeight="1">
      <c r="B319" s="200">
        <v>303</v>
      </c>
      <c r="C319" s="200" t="s">
        <v>172</v>
      </c>
      <c r="D319" s="200">
        <v>203012</v>
      </c>
      <c r="E319" s="197" t="s">
        <v>347</v>
      </c>
      <c r="F319" s="230">
        <v>3495140</v>
      </c>
      <c r="G319" s="230">
        <v>3495140</v>
      </c>
      <c r="H319" s="207">
        <f t="shared" si="17"/>
        <v>3495140</v>
      </c>
      <c r="I319" s="230">
        <v>3495140</v>
      </c>
      <c r="J319" s="214"/>
      <c r="K319" s="214"/>
      <c r="L319" s="214"/>
      <c r="M319" s="214"/>
      <c r="N319" s="214"/>
      <c r="O319" s="214"/>
      <c r="P319" s="214"/>
      <c r="Q319" s="214"/>
      <c r="R319" s="214"/>
      <c r="S319" s="214"/>
      <c r="T319" s="214"/>
      <c r="U319" s="214"/>
      <c r="V319" s="214"/>
      <c r="W319" s="214"/>
      <c r="X319" s="214"/>
      <c r="Y319" s="214"/>
      <c r="Z319" s="214"/>
      <c r="AA319" s="214"/>
      <c r="AB319" s="214"/>
      <c r="AC319" s="214"/>
      <c r="AD319" s="214"/>
      <c r="AE319" s="214"/>
      <c r="AF319" s="214"/>
      <c r="AG319" s="214"/>
      <c r="AH319" s="214"/>
      <c r="AI319" s="214"/>
      <c r="AJ319" s="214"/>
      <c r="AK319" s="214"/>
      <c r="AL319" s="214"/>
      <c r="AM319" s="214"/>
    </row>
    <row r="320" spans="1:40" s="182" customFormat="1" ht="22.9" customHeight="1">
      <c r="B320" s="200">
        <v>303</v>
      </c>
      <c r="C320" s="200" t="s">
        <v>201</v>
      </c>
      <c r="D320" s="200">
        <v>203012</v>
      </c>
      <c r="E320" s="197" t="s">
        <v>348</v>
      </c>
      <c r="F320" s="230">
        <v>295919.7</v>
      </c>
      <c r="G320" s="230">
        <v>295919.7</v>
      </c>
      <c r="H320" s="207">
        <f t="shared" si="17"/>
        <v>295919.7</v>
      </c>
      <c r="I320" s="230">
        <v>295919.7</v>
      </c>
      <c r="J320" s="214"/>
      <c r="K320" s="214"/>
      <c r="L320" s="214"/>
      <c r="M320" s="214"/>
      <c r="N320" s="214"/>
      <c r="O320" s="214"/>
      <c r="P320" s="214"/>
      <c r="Q320" s="214"/>
      <c r="R320" s="214"/>
      <c r="S320" s="214"/>
      <c r="T320" s="214"/>
      <c r="U320" s="214"/>
      <c r="V320" s="214"/>
      <c r="W320" s="214"/>
      <c r="X320" s="214"/>
      <c r="Y320" s="214"/>
      <c r="Z320" s="214"/>
      <c r="AA320" s="214"/>
      <c r="AB320" s="214"/>
      <c r="AC320" s="214"/>
      <c r="AD320" s="214"/>
      <c r="AE320" s="214"/>
      <c r="AF320" s="214"/>
      <c r="AG320" s="214"/>
      <c r="AH320" s="214"/>
      <c r="AI320" s="214"/>
      <c r="AJ320" s="214"/>
      <c r="AK320" s="214"/>
      <c r="AL320" s="214"/>
      <c r="AM320" s="214"/>
    </row>
    <row r="321" spans="1:40" s="182" customFormat="1" ht="22.9" customHeight="1">
      <c r="B321" s="200">
        <v>303</v>
      </c>
      <c r="C321" s="200" t="s">
        <v>296</v>
      </c>
      <c r="D321" s="200">
        <v>203012</v>
      </c>
      <c r="E321" s="197" t="s">
        <v>349</v>
      </c>
      <c r="F321" s="230">
        <v>1860</v>
      </c>
      <c r="G321" s="230">
        <v>1860</v>
      </c>
      <c r="H321" s="207">
        <f t="shared" si="17"/>
        <v>1860</v>
      </c>
      <c r="I321" s="230">
        <v>1860</v>
      </c>
      <c r="J321" s="214"/>
      <c r="K321" s="214"/>
      <c r="L321" s="214"/>
      <c r="M321" s="214"/>
      <c r="N321" s="214"/>
      <c r="O321" s="214"/>
      <c r="P321" s="214"/>
      <c r="Q321" s="214"/>
      <c r="R321" s="214"/>
      <c r="S321" s="214"/>
      <c r="T321" s="214"/>
      <c r="U321" s="214"/>
      <c r="V321" s="214"/>
      <c r="W321" s="214"/>
      <c r="X321" s="214"/>
      <c r="Y321" s="214"/>
      <c r="Z321" s="214"/>
      <c r="AA321" s="214"/>
      <c r="AB321" s="214"/>
      <c r="AC321" s="214"/>
      <c r="AD321" s="214"/>
      <c r="AE321" s="214"/>
      <c r="AF321" s="214"/>
      <c r="AG321" s="214"/>
      <c r="AH321" s="214"/>
      <c r="AI321" s="214"/>
      <c r="AJ321" s="214"/>
      <c r="AK321" s="214"/>
      <c r="AL321" s="214"/>
      <c r="AM321" s="214"/>
    </row>
    <row r="322" spans="1:40" s="182" customFormat="1" ht="15">
      <c r="A322" s="199"/>
      <c r="B322" s="200" t="s">
        <v>276</v>
      </c>
      <c r="C322" s="200" t="s">
        <v>169</v>
      </c>
      <c r="D322" s="140" t="s">
        <v>129</v>
      </c>
      <c r="E322" s="197" t="s">
        <v>277</v>
      </c>
      <c r="F322" s="198">
        <v>718308</v>
      </c>
      <c r="G322" s="198">
        <v>718308</v>
      </c>
      <c r="H322" s="207">
        <f t="shared" si="17"/>
        <v>718308</v>
      </c>
      <c r="I322" s="198">
        <v>718308</v>
      </c>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21"/>
    </row>
    <row r="323" spans="1:40" s="182" customFormat="1" ht="15">
      <c r="A323" s="199"/>
      <c r="B323" s="200" t="s">
        <v>276</v>
      </c>
      <c r="C323" s="200" t="s">
        <v>183</v>
      </c>
      <c r="D323" s="140" t="s">
        <v>129</v>
      </c>
      <c r="E323" s="197" t="s">
        <v>278</v>
      </c>
      <c r="F323" s="198">
        <v>86988</v>
      </c>
      <c r="G323" s="198">
        <v>86988</v>
      </c>
      <c r="H323" s="207">
        <f t="shared" si="17"/>
        <v>86988</v>
      </c>
      <c r="I323" s="198">
        <v>86988</v>
      </c>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21"/>
    </row>
    <row r="324" spans="1:40" s="182" customFormat="1" ht="15">
      <c r="A324" s="199"/>
      <c r="B324" s="200" t="s">
        <v>276</v>
      </c>
      <c r="C324" s="200" t="s">
        <v>201</v>
      </c>
      <c r="D324" s="140" t="s">
        <v>129</v>
      </c>
      <c r="E324" s="197" t="s">
        <v>351</v>
      </c>
      <c r="F324" s="198">
        <v>1172854</v>
      </c>
      <c r="G324" s="198">
        <v>1172854</v>
      </c>
      <c r="H324" s="207">
        <f t="shared" si="17"/>
        <v>1172854</v>
      </c>
      <c r="I324" s="198">
        <v>1172854</v>
      </c>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21"/>
    </row>
    <row r="325" spans="1:40" s="182" customFormat="1" ht="28.5">
      <c r="A325" s="199"/>
      <c r="B325" s="200" t="s">
        <v>276</v>
      </c>
      <c r="C325" s="200" t="s">
        <v>175</v>
      </c>
      <c r="D325" s="140" t="s">
        <v>129</v>
      </c>
      <c r="E325" s="197" t="s">
        <v>280</v>
      </c>
      <c r="F325" s="198">
        <v>316504</v>
      </c>
      <c r="G325" s="198">
        <v>316504</v>
      </c>
      <c r="H325" s="207">
        <f t="shared" si="17"/>
        <v>316504</v>
      </c>
      <c r="I325" s="198">
        <v>316504</v>
      </c>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21"/>
    </row>
    <row r="326" spans="1:40" s="182" customFormat="1" ht="15">
      <c r="A326" s="199"/>
      <c r="B326" s="200" t="s">
        <v>276</v>
      </c>
      <c r="C326" s="200" t="s">
        <v>281</v>
      </c>
      <c r="D326" s="140" t="s">
        <v>129</v>
      </c>
      <c r="E326" s="197" t="s">
        <v>282</v>
      </c>
      <c r="F326" s="198">
        <v>152317.54999999999</v>
      </c>
      <c r="G326" s="198">
        <v>152317.54999999999</v>
      </c>
      <c r="H326" s="207">
        <f t="shared" si="17"/>
        <v>152317.54999999999</v>
      </c>
      <c r="I326" s="198">
        <v>152317.54999999999</v>
      </c>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21"/>
    </row>
    <row r="327" spans="1:40" s="182" customFormat="1" ht="15">
      <c r="A327" s="201"/>
      <c r="B327" s="200" t="s">
        <v>276</v>
      </c>
      <c r="C327" s="200" t="s">
        <v>178</v>
      </c>
      <c r="D327" s="140" t="s">
        <v>129</v>
      </c>
      <c r="E327" s="197" t="s">
        <v>283</v>
      </c>
      <c r="F327" s="198">
        <v>38981.5</v>
      </c>
      <c r="G327" s="198">
        <v>38981.5</v>
      </c>
      <c r="H327" s="207">
        <f t="shared" si="17"/>
        <v>38981.5</v>
      </c>
      <c r="I327" s="198">
        <v>38981.5</v>
      </c>
      <c r="J327" s="213"/>
      <c r="K327" s="213"/>
      <c r="L327" s="213"/>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213"/>
      <c r="AI327" s="213"/>
      <c r="AJ327" s="213"/>
      <c r="AK327" s="213"/>
      <c r="AL327" s="213"/>
      <c r="AM327" s="213"/>
      <c r="AN327" s="222"/>
    </row>
    <row r="328" spans="1:40" s="182" customFormat="1" ht="15">
      <c r="B328" s="200" t="s">
        <v>276</v>
      </c>
      <c r="C328" s="200" t="s">
        <v>284</v>
      </c>
      <c r="D328" s="140" t="s">
        <v>129</v>
      </c>
      <c r="E328" s="197" t="s">
        <v>285</v>
      </c>
      <c r="F328" s="198">
        <v>27694.1</v>
      </c>
      <c r="G328" s="198">
        <v>27694.1</v>
      </c>
      <c r="H328" s="207">
        <f t="shared" ref="H328:H391" si="18">I328+J328</f>
        <v>27694.1</v>
      </c>
      <c r="I328" s="198">
        <v>27694.1</v>
      </c>
      <c r="J328" s="214"/>
      <c r="K328" s="214"/>
      <c r="L328" s="214"/>
      <c r="M328" s="214"/>
      <c r="N328" s="214"/>
      <c r="O328" s="214"/>
      <c r="P328" s="214"/>
      <c r="Q328" s="214"/>
      <c r="R328" s="214"/>
      <c r="S328" s="214"/>
      <c r="T328" s="214"/>
      <c r="U328" s="214"/>
      <c r="V328" s="214"/>
      <c r="W328" s="214"/>
      <c r="X328" s="214"/>
      <c r="Y328" s="214"/>
      <c r="Z328" s="214"/>
      <c r="AA328" s="214"/>
      <c r="AB328" s="214"/>
      <c r="AC328" s="214"/>
      <c r="AD328" s="214"/>
      <c r="AE328" s="214"/>
      <c r="AF328" s="214"/>
      <c r="AG328" s="214"/>
      <c r="AH328" s="214"/>
      <c r="AI328" s="214"/>
      <c r="AJ328" s="214"/>
      <c r="AK328" s="214"/>
      <c r="AL328" s="214"/>
      <c r="AM328" s="214"/>
    </row>
    <row r="329" spans="1:40" s="182" customFormat="1" ht="15">
      <c r="B329" s="200" t="s">
        <v>276</v>
      </c>
      <c r="C329" s="200" t="s">
        <v>286</v>
      </c>
      <c r="D329" s="140" t="s">
        <v>129</v>
      </c>
      <c r="E329" s="197" t="s">
        <v>287</v>
      </c>
      <c r="F329" s="198">
        <v>237378</v>
      </c>
      <c r="G329" s="198">
        <v>237378</v>
      </c>
      <c r="H329" s="207">
        <f t="shared" si="18"/>
        <v>237378</v>
      </c>
      <c r="I329" s="198">
        <v>237378</v>
      </c>
      <c r="J329" s="214"/>
      <c r="K329" s="214"/>
      <c r="L329" s="214"/>
      <c r="M329" s="214"/>
      <c r="N329" s="214"/>
      <c r="O329" s="214"/>
      <c r="P329" s="214"/>
      <c r="Q329" s="214"/>
      <c r="R329" s="214"/>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row>
    <row r="330" spans="1:40" s="182" customFormat="1" ht="15">
      <c r="B330" s="200" t="s">
        <v>289</v>
      </c>
      <c r="C330" s="200" t="s">
        <v>169</v>
      </c>
      <c r="D330" s="140" t="s">
        <v>129</v>
      </c>
      <c r="E330" s="197" t="s">
        <v>290</v>
      </c>
      <c r="F330" s="198">
        <v>21000</v>
      </c>
      <c r="G330" s="198">
        <v>21000</v>
      </c>
      <c r="H330" s="207">
        <f t="shared" si="18"/>
        <v>21000</v>
      </c>
      <c r="I330" s="198">
        <v>21000</v>
      </c>
      <c r="J330" s="214"/>
      <c r="K330" s="214"/>
      <c r="L330" s="214"/>
      <c r="M330" s="214"/>
      <c r="N330" s="214"/>
      <c r="O330" s="214"/>
      <c r="P330" s="214"/>
      <c r="Q330" s="214"/>
      <c r="R330" s="214"/>
      <c r="S330" s="214"/>
      <c r="T330" s="214"/>
      <c r="U330" s="214"/>
      <c r="V330" s="214"/>
      <c r="W330" s="214"/>
      <c r="X330" s="214"/>
      <c r="Y330" s="214"/>
      <c r="Z330" s="214"/>
      <c r="AA330" s="214"/>
      <c r="AB330" s="214"/>
      <c r="AC330" s="214"/>
      <c r="AD330" s="214"/>
      <c r="AE330" s="214"/>
      <c r="AF330" s="214"/>
      <c r="AG330" s="214"/>
      <c r="AH330" s="214"/>
      <c r="AI330" s="214"/>
      <c r="AJ330" s="214"/>
      <c r="AK330" s="214"/>
      <c r="AL330" s="214"/>
      <c r="AM330" s="214"/>
    </row>
    <row r="331" spans="1:40" s="182" customFormat="1" ht="15">
      <c r="B331" s="200" t="s">
        <v>289</v>
      </c>
      <c r="C331" s="200" t="s">
        <v>172</v>
      </c>
      <c r="D331" s="140" t="s">
        <v>129</v>
      </c>
      <c r="E331" s="197" t="s">
        <v>292</v>
      </c>
      <c r="F331" s="198">
        <v>1000</v>
      </c>
      <c r="G331" s="198">
        <v>1000</v>
      </c>
      <c r="H331" s="207">
        <f t="shared" si="18"/>
        <v>1000</v>
      </c>
      <c r="I331" s="198">
        <v>1000</v>
      </c>
      <c r="J331" s="214"/>
      <c r="K331" s="214"/>
      <c r="L331" s="214"/>
      <c r="M331" s="214"/>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4"/>
      <c r="AI331" s="214"/>
      <c r="AJ331" s="214"/>
      <c r="AK331" s="214"/>
      <c r="AL331" s="214"/>
      <c r="AM331" s="214"/>
    </row>
    <row r="332" spans="1:40" s="182" customFormat="1" ht="15">
      <c r="B332" s="200" t="s">
        <v>289</v>
      </c>
      <c r="C332" s="200" t="s">
        <v>293</v>
      </c>
      <c r="D332" s="140" t="s">
        <v>129</v>
      </c>
      <c r="E332" s="197" t="s">
        <v>294</v>
      </c>
      <c r="F332" s="198">
        <v>16000</v>
      </c>
      <c r="G332" s="198">
        <v>16000</v>
      </c>
      <c r="H332" s="207">
        <f t="shared" si="18"/>
        <v>16000</v>
      </c>
      <c r="I332" s="198">
        <v>16000</v>
      </c>
      <c r="J332" s="214"/>
      <c r="K332" s="214"/>
      <c r="L332" s="214"/>
      <c r="M332" s="214"/>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4"/>
      <c r="AI332" s="214"/>
      <c r="AJ332" s="214"/>
      <c r="AK332" s="214"/>
      <c r="AL332" s="214"/>
      <c r="AM332" s="214"/>
    </row>
    <row r="333" spans="1:40" s="182" customFormat="1" ht="15">
      <c r="B333" s="200" t="s">
        <v>289</v>
      </c>
      <c r="C333" s="200" t="s">
        <v>178</v>
      </c>
      <c r="D333" s="140" t="s">
        <v>129</v>
      </c>
      <c r="E333" s="197" t="s">
        <v>298</v>
      </c>
      <c r="F333" s="198">
        <v>86000</v>
      </c>
      <c r="G333" s="198">
        <v>86000</v>
      </c>
      <c r="H333" s="207">
        <f t="shared" si="18"/>
        <v>86000</v>
      </c>
      <c r="I333" s="198">
        <v>86000</v>
      </c>
      <c r="J333" s="214"/>
      <c r="K333" s="214"/>
      <c r="L333" s="214"/>
      <c r="M333" s="214"/>
      <c r="N333" s="214"/>
      <c r="O333" s="214"/>
      <c r="P333" s="214"/>
      <c r="Q333" s="214"/>
      <c r="R333" s="214"/>
      <c r="S333" s="214"/>
      <c r="T333" s="214"/>
      <c r="U333" s="214"/>
      <c r="V333" s="214"/>
      <c r="W333" s="214"/>
      <c r="X333" s="214"/>
      <c r="Y333" s="214"/>
      <c r="Z333" s="214"/>
      <c r="AA333" s="214"/>
      <c r="AB333" s="214"/>
      <c r="AC333" s="214"/>
      <c r="AD333" s="214"/>
      <c r="AE333" s="214"/>
      <c r="AF333" s="214"/>
      <c r="AG333" s="214"/>
      <c r="AH333" s="214"/>
      <c r="AI333" s="214"/>
      <c r="AJ333" s="214"/>
      <c r="AK333" s="214"/>
      <c r="AL333" s="214"/>
      <c r="AM333" s="214"/>
    </row>
    <row r="334" spans="1:40" s="182" customFormat="1" ht="15">
      <c r="B334" s="200" t="s">
        <v>289</v>
      </c>
      <c r="C334" s="200" t="s">
        <v>302</v>
      </c>
      <c r="D334" s="140" t="s">
        <v>129</v>
      </c>
      <c r="E334" s="197" t="s">
        <v>303</v>
      </c>
      <c r="F334" s="198">
        <v>5085</v>
      </c>
      <c r="G334" s="198">
        <v>5085</v>
      </c>
      <c r="H334" s="207">
        <f t="shared" si="18"/>
        <v>5085</v>
      </c>
      <c r="I334" s="198">
        <v>5085</v>
      </c>
      <c r="J334" s="214"/>
      <c r="K334" s="214"/>
      <c r="L334" s="214"/>
      <c r="M334" s="214"/>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214"/>
      <c r="AL334" s="214"/>
      <c r="AM334" s="214"/>
    </row>
    <row r="335" spans="1:40" s="182" customFormat="1" ht="15">
      <c r="B335" s="200" t="s">
        <v>289</v>
      </c>
      <c r="C335" s="200" t="s">
        <v>304</v>
      </c>
      <c r="D335" s="140" t="s">
        <v>129</v>
      </c>
      <c r="E335" s="197" t="s">
        <v>305</v>
      </c>
      <c r="F335" s="198">
        <v>18000</v>
      </c>
      <c r="G335" s="198">
        <v>18000</v>
      </c>
      <c r="H335" s="207">
        <f t="shared" si="18"/>
        <v>18000</v>
      </c>
      <c r="I335" s="198">
        <v>18000</v>
      </c>
      <c r="J335" s="214"/>
      <c r="K335" s="214"/>
      <c r="L335" s="214"/>
      <c r="M335" s="214"/>
      <c r="N335" s="214"/>
      <c r="O335" s="214"/>
      <c r="P335" s="214"/>
      <c r="Q335" s="214"/>
      <c r="R335" s="214"/>
      <c r="S335" s="214"/>
      <c r="T335" s="214"/>
      <c r="U335" s="214"/>
      <c r="V335" s="214"/>
      <c r="W335" s="214"/>
      <c r="X335" s="214"/>
      <c r="Y335" s="214"/>
      <c r="Z335" s="214"/>
      <c r="AA335" s="214"/>
      <c r="AB335" s="214"/>
      <c r="AC335" s="214"/>
      <c r="AD335" s="214"/>
      <c r="AE335" s="214"/>
      <c r="AF335" s="214"/>
      <c r="AG335" s="214"/>
      <c r="AH335" s="214"/>
      <c r="AI335" s="214"/>
      <c r="AJ335" s="214"/>
      <c r="AK335" s="214"/>
      <c r="AL335" s="214"/>
      <c r="AM335" s="214"/>
    </row>
    <row r="336" spans="1:40" s="182" customFormat="1" ht="15">
      <c r="B336" s="200" t="s">
        <v>289</v>
      </c>
      <c r="C336" s="200" t="s">
        <v>306</v>
      </c>
      <c r="D336" s="140" t="s">
        <v>129</v>
      </c>
      <c r="E336" s="197" t="s">
        <v>307</v>
      </c>
      <c r="F336" s="198">
        <v>39569</v>
      </c>
      <c r="G336" s="198">
        <v>39569</v>
      </c>
      <c r="H336" s="207">
        <f t="shared" si="18"/>
        <v>39569</v>
      </c>
      <c r="I336" s="198">
        <v>39569</v>
      </c>
      <c r="J336" s="214"/>
      <c r="K336" s="214"/>
      <c r="L336" s="214"/>
      <c r="M336" s="214"/>
      <c r="N336" s="214"/>
      <c r="O336" s="214"/>
      <c r="P336" s="214"/>
      <c r="Q336" s="214"/>
      <c r="R336" s="214"/>
      <c r="S336" s="214"/>
      <c r="T336" s="214"/>
      <c r="U336" s="214"/>
      <c r="V336" s="214"/>
      <c r="W336" s="214"/>
      <c r="X336" s="214"/>
      <c r="Y336" s="214"/>
      <c r="Z336" s="214"/>
      <c r="AA336" s="214"/>
      <c r="AB336" s="214"/>
      <c r="AC336" s="214"/>
      <c r="AD336" s="214"/>
      <c r="AE336" s="214"/>
      <c r="AF336" s="214"/>
      <c r="AG336" s="214"/>
      <c r="AH336" s="214"/>
      <c r="AI336" s="214"/>
      <c r="AJ336" s="214"/>
      <c r="AK336" s="214"/>
      <c r="AL336" s="214"/>
      <c r="AM336" s="214"/>
    </row>
    <row r="337" spans="1:40" s="182" customFormat="1" ht="15">
      <c r="B337" s="200" t="s">
        <v>289</v>
      </c>
      <c r="C337" s="200" t="s">
        <v>308</v>
      </c>
      <c r="D337" s="140" t="s">
        <v>129</v>
      </c>
      <c r="E337" s="197" t="s">
        <v>309</v>
      </c>
      <c r="F337" s="198">
        <v>31999.24</v>
      </c>
      <c r="G337" s="198">
        <v>31999.24</v>
      </c>
      <c r="H337" s="207">
        <f t="shared" si="18"/>
        <v>31999.24</v>
      </c>
      <c r="I337" s="198">
        <v>31999.24</v>
      </c>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row>
    <row r="338" spans="1:40" s="182" customFormat="1" ht="15">
      <c r="B338" s="200" t="s">
        <v>289</v>
      </c>
      <c r="C338" s="200" t="s">
        <v>310</v>
      </c>
      <c r="D338" s="140" t="s">
        <v>129</v>
      </c>
      <c r="E338" s="197" t="s">
        <v>311</v>
      </c>
      <c r="F338" s="198">
        <v>11340</v>
      </c>
      <c r="G338" s="198">
        <v>11340</v>
      </c>
      <c r="H338" s="207">
        <f t="shared" si="18"/>
        <v>11340</v>
      </c>
      <c r="I338" s="198">
        <v>11340</v>
      </c>
      <c r="J338" s="214"/>
      <c r="K338" s="214"/>
      <c r="L338" s="214"/>
      <c r="M338" s="214"/>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row>
    <row r="339" spans="1:40" s="182" customFormat="1" ht="15">
      <c r="B339" s="200" t="s">
        <v>289</v>
      </c>
      <c r="C339" s="200" t="s">
        <v>196</v>
      </c>
      <c r="D339" s="140" t="s">
        <v>129</v>
      </c>
      <c r="E339" s="197" t="s">
        <v>314</v>
      </c>
      <c r="F339" s="198">
        <v>64423.83</v>
      </c>
      <c r="G339" s="198">
        <v>64423.83</v>
      </c>
      <c r="H339" s="207">
        <f t="shared" si="18"/>
        <v>64423.83</v>
      </c>
      <c r="I339" s="198">
        <v>64423.83</v>
      </c>
      <c r="J339" s="214"/>
      <c r="K339" s="214"/>
      <c r="L339" s="214"/>
      <c r="M339" s="214"/>
      <c r="N339" s="214"/>
      <c r="O339" s="214"/>
      <c r="P339" s="214"/>
      <c r="Q339" s="214"/>
      <c r="R339" s="214"/>
      <c r="S339" s="214"/>
      <c r="T339" s="214"/>
      <c r="U339" s="214"/>
      <c r="V339" s="214"/>
      <c r="W339" s="214"/>
      <c r="X339" s="214"/>
      <c r="Y339" s="214"/>
      <c r="Z339" s="214"/>
      <c r="AA339" s="214"/>
      <c r="AB339" s="214"/>
      <c r="AC339" s="214"/>
      <c r="AD339" s="214"/>
      <c r="AE339" s="214"/>
      <c r="AF339" s="214"/>
      <c r="AG339" s="214"/>
      <c r="AH339" s="214"/>
      <c r="AI339" s="214"/>
      <c r="AJ339" s="214"/>
      <c r="AK339" s="214"/>
      <c r="AL339" s="214"/>
      <c r="AM339" s="214"/>
    </row>
    <row r="340" spans="1:40" s="182" customFormat="1" ht="15">
      <c r="B340" s="200" t="s">
        <v>315</v>
      </c>
      <c r="C340" s="200" t="s">
        <v>172</v>
      </c>
      <c r="D340" s="140" t="s">
        <v>129</v>
      </c>
      <c r="E340" s="197" t="s">
        <v>317</v>
      </c>
      <c r="F340" s="198">
        <v>543515</v>
      </c>
      <c r="G340" s="198">
        <v>543515</v>
      </c>
      <c r="H340" s="207">
        <f t="shared" si="18"/>
        <v>543515</v>
      </c>
      <c r="I340" s="198">
        <v>543515</v>
      </c>
      <c r="J340" s="214"/>
      <c r="K340" s="214"/>
      <c r="L340" s="214"/>
      <c r="M340" s="214"/>
      <c r="N340" s="214"/>
      <c r="O340" s="214"/>
      <c r="P340" s="214"/>
      <c r="Q340" s="214"/>
      <c r="R340" s="214"/>
      <c r="S340" s="214"/>
      <c r="T340" s="214"/>
      <c r="U340" s="214"/>
      <c r="V340" s="214"/>
      <c r="W340" s="214"/>
      <c r="X340" s="214"/>
      <c r="Y340" s="214"/>
      <c r="Z340" s="214"/>
      <c r="AA340" s="214"/>
      <c r="AB340" s="214"/>
      <c r="AC340" s="214"/>
      <c r="AD340" s="214"/>
      <c r="AE340" s="214"/>
      <c r="AF340" s="214"/>
      <c r="AG340" s="214"/>
      <c r="AH340" s="214"/>
      <c r="AI340" s="214"/>
      <c r="AJ340" s="214"/>
      <c r="AK340" s="214"/>
      <c r="AL340" s="214"/>
      <c r="AM340" s="214"/>
    </row>
    <row r="341" spans="1:40" s="182" customFormat="1" ht="15">
      <c r="B341" s="200" t="s">
        <v>315</v>
      </c>
      <c r="C341" s="200" t="s">
        <v>201</v>
      </c>
      <c r="D341" s="140" t="s">
        <v>129</v>
      </c>
      <c r="E341" s="197" t="s">
        <v>318</v>
      </c>
      <c r="F341" s="198">
        <v>44158.99</v>
      </c>
      <c r="G341" s="198">
        <v>44158.99</v>
      </c>
      <c r="H341" s="207">
        <f t="shared" si="18"/>
        <v>44158.99</v>
      </c>
      <c r="I341" s="198">
        <v>44158.99</v>
      </c>
      <c r="J341" s="214"/>
      <c r="K341" s="214"/>
      <c r="L341" s="214"/>
      <c r="M341" s="214"/>
      <c r="N341" s="214"/>
      <c r="O341" s="214"/>
      <c r="P341" s="214"/>
      <c r="Q341" s="214"/>
      <c r="R341" s="214"/>
      <c r="S341" s="214"/>
      <c r="T341" s="214"/>
      <c r="U341" s="214"/>
      <c r="V341" s="214"/>
      <c r="W341" s="214"/>
      <c r="X341" s="214"/>
      <c r="Y341" s="214"/>
      <c r="Z341" s="214"/>
      <c r="AA341" s="214"/>
      <c r="AB341" s="214"/>
      <c r="AC341" s="214"/>
      <c r="AD341" s="214"/>
      <c r="AE341" s="214"/>
      <c r="AF341" s="214"/>
      <c r="AG341" s="214"/>
      <c r="AH341" s="214"/>
      <c r="AI341" s="214"/>
      <c r="AJ341" s="214"/>
      <c r="AK341" s="214"/>
      <c r="AL341" s="214"/>
      <c r="AM341" s="214"/>
    </row>
    <row r="342" spans="1:40" s="182" customFormat="1" ht="15">
      <c r="B342" s="200" t="s">
        <v>315</v>
      </c>
      <c r="C342" s="200" t="s">
        <v>296</v>
      </c>
      <c r="D342" s="140" t="s">
        <v>129</v>
      </c>
      <c r="E342" s="197" t="s">
        <v>319</v>
      </c>
      <c r="F342" s="198">
        <v>300</v>
      </c>
      <c r="G342" s="198">
        <v>300</v>
      </c>
      <c r="H342" s="207">
        <f t="shared" si="18"/>
        <v>300</v>
      </c>
      <c r="I342" s="198">
        <v>300</v>
      </c>
      <c r="J342" s="214"/>
      <c r="K342" s="214"/>
      <c r="L342" s="214"/>
      <c r="M342" s="214"/>
      <c r="N342" s="214"/>
      <c r="O342" s="214"/>
      <c r="P342" s="214"/>
      <c r="Q342" s="214"/>
      <c r="R342" s="214"/>
      <c r="S342" s="214"/>
      <c r="T342" s="214"/>
      <c r="U342" s="214"/>
      <c r="V342" s="214"/>
      <c r="W342" s="214"/>
      <c r="X342" s="214"/>
      <c r="Y342" s="214"/>
      <c r="Z342" s="214"/>
      <c r="AA342" s="214"/>
      <c r="AB342" s="214"/>
      <c r="AC342" s="214"/>
      <c r="AD342" s="214"/>
      <c r="AE342" s="214"/>
      <c r="AF342" s="214"/>
      <c r="AG342" s="214"/>
      <c r="AH342" s="214"/>
      <c r="AI342" s="214"/>
      <c r="AJ342" s="214"/>
      <c r="AK342" s="214"/>
      <c r="AL342" s="214"/>
      <c r="AM342" s="214"/>
    </row>
    <row r="343" spans="1:40" s="182" customFormat="1" ht="15">
      <c r="B343" s="200" t="s">
        <v>365</v>
      </c>
      <c r="C343" s="200" t="s">
        <v>183</v>
      </c>
      <c r="D343" s="140" t="s">
        <v>129</v>
      </c>
      <c r="E343" s="197" t="s">
        <v>366</v>
      </c>
      <c r="F343" s="198">
        <v>10000</v>
      </c>
      <c r="G343" s="198">
        <v>10000</v>
      </c>
      <c r="H343" s="207">
        <f t="shared" si="18"/>
        <v>10000</v>
      </c>
      <c r="I343" s="198">
        <v>10000</v>
      </c>
      <c r="J343" s="214"/>
      <c r="K343" s="214"/>
      <c r="L343" s="214"/>
      <c r="M343" s="214"/>
      <c r="N343" s="214"/>
      <c r="O343" s="214"/>
      <c r="P343" s="214"/>
      <c r="Q343" s="214"/>
      <c r="R343" s="214"/>
      <c r="S343" s="214"/>
      <c r="T343" s="214"/>
      <c r="U343" s="214"/>
      <c r="V343" s="214"/>
      <c r="W343" s="214"/>
      <c r="X343" s="214"/>
      <c r="Y343" s="214"/>
      <c r="Z343" s="214"/>
      <c r="AA343" s="214"/>
      <c r="AB343" s="214"/>
      <c r="AC343" s="214"/>
      <c r="AD343" s="214"/>
      <c r="AE343" s="214"/>
      <c r="AF343" s="214"/>
      <c r="AG343" s="214"/>
      <c r="AH343" s="214"/>
      <c r="AI343" s="214"/>
      <c r="AJ343" s="214"/>
      <c r="AK343" s="214"/>
      <c r="AL343" s="214"/>
      <c r="AM343" s="214"/>
    </row>
    <row r="344" spans="1:40" s="182" customFormat="1" ht="32.25" customHeight="1">
      <c r="A344" s="199"/>
      <c r="B344" s="90">
        <v>301</v>
      </c>
      <c r="C344" s="90" t="s">
        <v>169</v>
      </c>
      <c r="D344" s="90">
        <v>203014</v>
      </c>
      <c r="E344" s="207" t="s">
        <v>328</v>
      </c>
      <c r="F344" s="207">
        <v>509100</v>
      </c>
      <c r="G344" s="207">
        <v>509100</v>
      </c>
      <c r="H344" s="207">
        <f t="shared" si="18"/>
        <v>509100</v>
      </c>
      <c r="I344" s="207">
        <v>509100</v>
      </c>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21"/>
    </row>
    <row r="345" spans="1:40" s="182" customFormat="1" ht="22.9" customHeight="1">
      <c r="A345" s="199"/>
      <c r="B345" s="90">
        <v>301</v>
      </c>
      <c r="C345" s="90" t="s">
        <v>183</v>
      </c>
      <c r="D345" s="90">
        <v>203014</v>
      </c>
      <c r="E345" s="207" t="s">
        <v>329</v>
      </c>
      <c r="F345" s="207">
        <v>55212</v>
      </c>
      <c r="G345" s="207">
        <v>55212</v>
      </c>
      <c r="H345" s="207">
        <f t="shared" si="18"/>
        <v>55212</v>
      </c>
      <c r="I345" s="207">
        <v>55212</v>
      </c>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21"/>
    </row>
    <row r="346" spans="1:40" s="182" customFormat="1" ht="22.9" customHeight="1">
      <c r="A346" s="199"/>
      <c r="B346" s="90">
        <v>301</v>
      </c>
      <c r="C346" s="90" t="s">
        <v>201</v>
      </c>
      <c r="D346" s="90">
        <v>203014</v>
      </c>
      <c r="E346" s="207" t="s">
        <v>320</v>
      </c>
      <c r="F346" s="207">
        <v>724357</v>
      </c>
      <c r="G346" s="207">
        <v>724357</v>
      </c>
      <c r="H346" s="207">
        <f t="shared" si="18"/>
        <v>724357</v>
      </c>
      <c r="I346" s="207">
        <v>724357</v>
      </c>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21"/>
    </row>
    <row r="347" spans="1:40" s="182" customFormat="1" ht="22.9" customHeight="1">
      <c r="A347" s="199"/>
      <c r="B347" s="90">
        <v>301</v>
      </c>
      <c r="C347" s="90" t="s">
        <v>175</v>
      </c>
      <c r="D347" s="90">
        <v>203014</v>
      </c>
      <c r="E347" s="207" t="s">
        <v>330</v>
      </c>
      <c r="F347" s="207">
        <v>206187.04</v>
      </c>
      <c r="G347" s="207">
        <v>206187.04</v>
      </c>
      <c r="H347" s="207">
        <f t="shared" si="18"/>
        <v>206187.04</v>
      </c>
      <c r="I347" s="207">
        <v>206187.04</v>
      </c>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21"/>
    </row>
    <row r="348" spans="1:40" s="182" customFormat="1" ht="22.9" customHeight="1">
      <c r="A348" s="199"/>
      <c r="B348" s="90">
        <v>301</v>
      </c>
      <c r="C348" s="90" t="s">
        <v>281</v>
      </c>
      <c r="D348" s="90">
        <v>203014</v>
      </c>
      <c r="E348" s="207" t="s">
        <v>331</v>
      </c>
      <c r="F348" s="207">
        <v>99227.51</v>
      </c>
      <c r="G348" s="207">
        <v>99227.51</v>
      </c>
      <c r="H348" s="207">
        <f t="shared" si="18"/>
        <v>99227.51</v>
      </c>
      <c r="I348" s="207">
        <v>99227.51</v>
      </c>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21"/>
    </row>
    <row r="349" spans="1:40" s="182" customFormat="1" ht="22.9" customHeight="1">
      <c r="A349" s="199"/>
      <c r="B349" s="90">
        <v>301</v>
      </c>
      <c r="C349" s="90" t="s">
        <v>178</v>
      </c>
      <c r="D349" s="90">
        <v>203014</v>
      </c>
      <c r="E349" s="207" t="s">
        <v>332</v>
      </c>
      <c r="F349" s="207">
        <v>31601.14</v>
      </c>
      <c r="G349" s="207">
        <v>31601.14</v>
      </c>
      <c r="H349" s="207">
        <f t="shared" si="18"/>
        <v>31601.14</v>
      </c>
      <c r="I349" s="207">
        <v>31601.14</v>
      </c>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21"/>
    </row>
    <row r="350" spans="1:40" s="182" customFormat="1" ht="22.9" customHeight="1">
      <c r="A350" s="199"/>
      <c r="B350" s="90">
        <v>301</v>
      </c>
      <c r="C350" s="90" t="s">
        <v>284</v>
      </c>
      <c r="D350" s="90">
        <v>203014</v>
      </c>
      <c r="E350" s="207" t="s">
        <v>333</v>
      </c>
      <c r="F350" s="207">
        <v>18041.37</v>
      </c>
      <c r="G350" s="207">
        <v>18041.37</v>
      </c>
      <c r="H350" s="207">
        <f t="shared" si="18"/>
        <v>18041.37</v>
      </c>
      <c r="I350" s="207">
        <v>18041.37</v>
      </c>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21"/>
    </row>
    <row r="351" spans="1:40" s="182" customFormat="1" ht="22.9" customHeight="1">
      <c r="A351" s="199"/>
      <c r="B351" s="90">
        <v>301</v>
      </c>
      <c r="C351" s="90" t="s">
        <v>286</v>
      </c>
      <c r="D351" s="90">
        <v>203014</v>
      </c>
      <c r="E351" s="207" t="s">
        <v>190</v>
      </c>
      <c r="F351" s="207">
        <v>154640.28</v>
      </c>
      <c r="G351" s="207">
        <v>154640.28</v>
      </c>
      <c r="H351" s="207">
        <f t="shared" si="18"/>
        <v>154640.28</v>
      </c>
      <c r="I351" s="207">
        <v>154640.28</v>
      </c>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21"/>
    </row>
    <row r="352" spans="1:40" s="182" customFormat="1" ht="22.9" customHeight="1">
      <c r="A352" s="199"/>
      <c r="B352" s="90">
        <v>302</v>
      </c>
      <c r="C352" s="90" t="s">
        <v>169</v>
      </c>
      <c r="D352" s="90">
        <v>203014</v>
      </c>
      <c r="E352" s="207" t="s">
        <v>334</v>
      </c>
      <c r="F352" s="207">
        <v>18200</v>
      </c>
      <c r="G352" s="207">
        <v>18200</v>
      </c>
      <c r="H352" s="207">
        <f t="shared" si="18"/>
        <v>18200</v>
      </c>
      <c r="I352" s="207">
        <v>18200</v>
      </c>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21"/>
    </row>
    <row r="353" spans="1:40" s="182" customFormat="1" ht="22.9" customHeight="1">
      <c r="A353" s="199"/>
      <c r="B353" s="90">
        <v>302</v>
      </c>
      <c r="C353" s="90" t="s">
        <v>172</v>
      </c>
      <c r="D353" s="90">
        <v>203014</v>
      </c>
      <c r="E353" s="207" t="s">
        <v>337</v>
      </c>
      <c r="F353" s="207">
        <v>2000</v>
      </c>
      <c r="G353" s="207">
        <v>2000</v>
      </c>
      <c r="H353" s="207">
        <f t="shared" si="18"/>
        <v>2000</v>
      </c>
      <c r="I353" s="207">
        <v>2000</v>
      </c>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21"/>
    </row>
    <row r="354" spans="1:40" s="182" customFormat="1" ht="22.9" customHeight="1">
      <c r="A354" s="199"/>
      <c r="B354" s="90">
        <v>302</v>
      </c>
      <c r="C354" s="90" t="s">
        <v>293</v>
      </c>
      <c r="D354" s="90">
        <v>203014</v>
      </c>
      <c r="E354" s="207" t="s">
        <v>338</v>
      </c>
      <c r="F354" s="207">
        <v>3000</v>
      </c>
      <c r="G354" s="207">
        <v>3000</v>
      </c>
      <c r="H354" s="207">
        <f t="shared" si="18"/>
        <v>3000</v>
      </c>
      <c r="I354" s="207">
        <v>3000</v>
      </c>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21"/>
    </row>
    <row r="355" spans="1:40" s="182" customFormat="1" ht="22.9" customHeight="1">
      <c r="A355" s="199"/>
      <c r="B355" s="90">
        <v>302</v>
      </c>
      <c r="C355" s="90" t="s">
        <v>201</v>
      </c>
      <c r="D355" s="90">
        <v>203014</v>
      </c>
      <c r="E355" s="207" t="s">
        <v>339</v>
      </c>
      <c r="F355" s="207">
        <v>7200</v>
      </c>
      <c r="G355" s="207">
        <v>7200</v>
      </c>
      <c r="H355" s="207">
        <f t="shared" si="18"/>
        <v>7200</v>
      </c>
      <c r="I355" s="207">
        <v>7200</v>
      </c>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21"/>
    </row>
    <row r="356" spans="1:40" s="182" customFormat="1" ht="22.9" customHeight="1">
      <c r="A356" s="199"/>
      <c r="B356" s="90">
        <v>302</v>
      </c>
      <c r="C356" s="90" t="s">
        <v>178</v>
      </c>
      <c r="D356" s="90">
        <v>203014</v>
      </c>
      <c r="E356" s="207" t="s">
        <v>352</v>
      </c>
      <c r="F356" s="207">
        <v>61000</v>
      </c>
      <c r="G356" s="207">
        <v>61000</v>
      </c>
      <c r="H356" s="207">
        <f t="shared" si="18"/>
        <v>61000</v>
      </c>
      <c r="I356" s="207">
        <v>61000</v>
      </c>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21"/>
    </row>
    <row r="357" spans="1:40" s="182" customFormat="1" ht="22.9" customHeight="1">
      <c r="A357" s="199"/>
      <c r="B357" s="90">
        <v>302</v>
      </c>
      <c r="C357" s="90" t="s">
        <v>302</v>
      </c>
      <c r="D357" s="90">
        <v>203014</v>
      </c>
      <c r="E357" s="207" t="s">
        <v>355</v>
      </c>
      <c r="F357" s="207">
        <v>1800</v>
      </c>
      <c r="G357" s="207">
        <v>1800</v>
      </c>
      <c r="H357" s="207">
        <f t="shared" si="18"/>
        <v>1800</v>
      </c>
      <c r="I357" s="207">
        <v>1800</v>
      </c>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21"/>
    </row>
    <row r="358" spans="1:40" s="182" customFormat="1" ht="22.9" customHeight="1">
      <c r="A358" s="199"/>
      <c r="B358" s="90">
        <v>302</v>
      </c>
      <c r="C358" s="90" t="s">
        <v>323</v>
      </c>
      <c r="D358" s="90">
        <v>203014</v>
      </c>
      <c r="E358" s="207" t="s">
        <v>324</v>
      </c>
      <c r="F358" s="207">
        <v>3600</v>
      </c>
      <c r="G358" s="207">
        <v>3600</v>
      </c>
      <c r="H358" s="207">
        <f t="shared" si="18"/>
        <v>3600</v>
      </c>
      <c r="I358" s="207">
        <v>3600</v>
      </c>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21"/>
    </row>
    <row r="359" spans="1:40" s="182" customFormat="1" ht="22.9" customHeight="1">
      <c r="A359" s="199"/>
      <c r="B359" s="90">
        <v>302</v>
      </c>
      <c r="C359" s="90" t="s">
        <v>306</v>
      </c>
      <c r="D359" s="90">
        <v>203014</v>
      </c>
      <c r="E359" s="207" t="s">
        <v>345</v>
      </c>
      <c r="F359" s="207">
        <v>25778.18</v>
      </c>
      <c r="G359" s="207">
        <v>25778.18</v>
      </c>
      <c r="H359" s="207">
        <f t="shared" si="18"/>
        <v>25778.18</v>
      </c>
      <c r="I359" s="207">
        <v>25778.18</v>
      </c>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21"/>
    </row>
    <row r="360" spans="1:40" s="182" customFormat="1" ht="22.9" customHeight="1">
      <c r="A360" s="199"/>
      <c r="B360" s="90">
        <v>302</v>
      </c>
      <c r="C360" s="90" t="s">
        <v>308</v>
      </c>
      <c r="D360" s="90">
        <v>203014</v>
      </c>
      <c r="E360" s="207" t="s">
        <v>346</v>
      </c>
      <c r="F360" s="207">
        <v>18473</v>
      </c>
      <c r="G360" s="207">
        <v>18473</v>
      </c>
      <c r="H360" s="207">
        <f t="shared" si="18"/>
        <v>18473</v>
      </c>
      <c r="I360" s="207">
        <v>18473</v>
      </c>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21"/>
    </row>
    <row r="361" spans="1:40" s="182" customFormat="1" ht="22.9" customHeight="1">
      <c r="A361" s="199"/>
      <c r="B361" s="90">
        <v>302</v>
      </c>
      <c r="C361" s="90" t="s">
        <v>310</v>
      </c>
      <c r="D361" s="90">
        <v>203014</v>
      </c>
      <c r="E361" s="207" t="s">
        <v>356</v>
      </c>
      <c r="F361" s="207">
        <v>11340</v>
      </c>
      <c r="G361" s="207">
        <v>11340</v>
      </c>
      <c r="H361" s="207">
        <f t="shared" si="18"/>
        <v>11340</v>
      </c>
      <c r="I361" s="207">
        <v>11340</v>
      </c>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21"/>
    </row>
    <row r="362" spans="1:40" s="182" customFormat="1" ht="22.9" customHeight="1">
      <c r="A362" s="199"/>
      <c r="B362" s="90">
        <v>302</v>
      </c>
      <c r="C362" s="90" t="s">
        <v>196</v>
      </c>
      <c r="D362" s="90">
        <v>203014</v>
      </c>
      <c r="E362" s="207" t="s">
        <v>327</v>
      </c>
      <c r="F362" s="207">
        <v>27717.360000000001</v>
      </c>
      <c r="G362" s="207">
        <v>27717.360000000001</v>
      </c>
      <c r="H362" s="207">
        <f t="shared" si="18"/>
        <v>27717.360000000001</v>
      </c>
      <c r="I362" s="207">
        <v>27717.360000000001</v>
      </c>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21"/>
    </row>
    <row r="363" spans="1:40" s="182" customFormat="1" ht="22.9" customHeight="1">
      <c r="A363" s="199"/>
      <c r="B363" s="90">
        <v>303</v>
      </c>
      <c r="C363" s="90" t="s">
        <v>172</v>
      </c>
      <c r="D363" s="90">
        <v>203014</v>
      </c>
      <c r="E363" s="207" t="s">
        <v>347</v>
      </c>
      <c r="F363" s="207">
        <v>157330</v>
      </c>
      <c r="G363" s="207">
        <v>157330</v>
      </c>
      <c r="H363" s="207">
        <f t="shared" si="18"/>
        <v>157330</v>
      </c>
      <c r="I363" s="207">
        <v>157330</v>
      </c>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21"/>
    </row>
    <row r="364" spans="1:40" s="182" customFormat="1" ht="22.9" customHeight="1">
      <c r="A364" s="199"/>
      <c r="B364" s="90">
        <v>303</v>
      </c>
      <c r="C364" s="90" t="s">
        <v>201</v>
      </c>
      <c r="D364" s="90">
        <v>203014</v>
      </c>
      <c r="E364" s="207" t="s">
        <v>348</v>
      </c>
      <c r="F364" s="207">
        <v>7200</v>
      </c>
      <c r="G364" s="207">
        <v>7200</v>
      </c>
      <c r="H364" s="207">
        <f t="shared" si="18"/>
        <v>7200</v>
      </c>
      <c r="I364" s="207">
        <v>7200</v>
      </c>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21"/>
    </row>
    <row r="365" spans="1:40" s="182" customFormat="1" ht="22.9" customHeight="1">
      <c r="A365" s="199"/>
      <c r="B365" s="90">
        <v>303</v>
      </c>
      <c r="C365" s="90" t="s">
        <v>175</v>
      </c>
      <c r="D365" s="90">
        <v>203014</v>
      </c>
      <c r="E365" s="207" t="s">
        <v>360</v>
      </c>
      <c r="F365" s="207">
        <v>14666000</v>
      </c>
      <c r="G365" s="207">
        <v>14666000</v>
      </c>
      <c r="H365" s="207">
        <f t="shared" si="18"/>
        <v>14666000</v>
      </c>
      <c r="I365" s="207"/>
      <c r="J365" s="207">
        <v>14666000</v>
      </c>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21"/>
    </row>
    <row r="366" spans="1:40" s="182" customFormat="1" ht="22.9" customHeight="1">
      <c r="A366" s="199"/>
      <c r="B366" s="90">
        <v>303</v>
      </c>
      <c r="C366" s="90" t="s">
        <v>296</v>
      </c>
      <c r="D366" s="90">
        <v>203014</v>
      </c>
      <c r="E366" s="207" t="s">
        <v>349</v>
      </c>
      <c r="F366" s="207">
        <v>240</v>
      </c>
      <c r="G366" s="207">
        <v>240</v>
      </c>
      <c r="H366" s="207">
        <f t="shared" si="18"/>
        <v>240</v>
      </c>
      <c r="I366" s="207">
        <v>240</v>
      </c>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21"/>
    </row>
    <row r="367" spans="1:40" s="182" customFormat="1" ht="20.100000000000001" customHeight="1">
      <c r="A367" s="199"/>
      <c r="B367" s="139">
        <v>301</v>
      </c>
      <c r="C367" s="137" t="s">
        <v>169</v>
      </c>
      <c r="D367" s="242">
        <v>203015</v>
      </c>
      <c r="E367" s="198" t="s">
        <v>328</v>
      </c>
      <c r="F367" s="230">
        <v>732576</v>
      </c>
      <c r="G367" s="230">
        <v>732576</v>
      </c>
      <c r="H367" s="207">
        <f t="shared" si="18"/>
        <v>732576</v>
      </c>
      <c r="I367" s="230">
        <v>732576</v>
      </c>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21"/>
    </row>
    <row r="368" spans="1:40" s="182" customFormat="1" ht="20.100000000000001" customHeight="1">
      <c r="A368" s="199"/>
      <c r="B368" s="139" t="s">
        <v>276</v>
      </c>
      <c r="C368" s="137" t="s">
        <v>183</v>
      </c>
      <c r="D368" s="242">
        <v>203015</v>
      </c>
      <c r="E368" s="198" t="s">
        <v>329</v>
      </c>
      <c r="F368" s="230">
        <v>263556</v>
      </c>
      <c r="G368" s="230">
        <v>263556</v>
      </c>
      <c r="H368" s="207">
        <f t="shared" si="18"/>
        <v>263556</v>
      </c>
      <c r="I368" s="230">
        <v>263556</v>
      </c>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21"/>
    </row>
    <row r="369" spans="1:40" s="182" customFormat="1" ht="20.100000000000001" customHeight="1">
      <c r="A369" s="199"/>
      <c r="B369" s="139" t="s">
        <v>276</v>
      </c>
      <c r="C369" s="137" t="s">
        <v>180</v>
      </c>
      <c r="D369" s="242">
        <v>203015</v>
      </c>
      <c r="E369" s="198" t="s">
        <v>367</v>
      </c>
      <c r="F369" s="230">
        <v>296614</v>
      </c>
      <c r="G369" s="230">
        <v>296614</v>
      </c>
      <c r="H369" s="207">
        <f t="shared" si="18"/>
        <v>296614</v>
      </c>
      <c r="I369" s="230">
        <v>296614</v>
      </c>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21"/>
    </row>
    <row r="370" spans="1:40" s="182" customFormat="1" ht="20.100000000000001" customHeight="1">
      <c r="A370" s="199"/>
      <c r="B370" s="139" t="s">
        <v>276</v>
      </c>
      <c r="C370" s="137" t="s">
        <v>201</v>
      </c>
      <c r="D370" s="242">
        <v>203015</v>
      </c>
      <c r="E370" s="198" t="s">
        <v>320</v>
      </c>
      <c r="F370" s="230">
        <v>783332</v>
      </c>
      <c r="G370" s="230">
        <v>783332</v>
      </c>
      <c r="H370" s="207">
        <f t="shared" si="18"/>
        <v>783332</v>
      </c>
      <c r="I370" s="230">
        <v>783332</v>
      </c>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21"/>
    </row>
    <row r="371" spans="1:40" s="182" customFormat="1" ht="20.100000000000001" customHeight="1">
      <c r="A371" s="199"/>
      <c r="B371" s="139" t="s">
        <v>276</v>
      </c>
      <c r="C371" s="137" t="s">
        <v>175</v>
      </c>
      <c r="D371" s="242">
        <v>203015</v>
      </c>
      <c r="E371" s="198" t="s">
        <v>330</v>
      </c>
      <c r="F371" s="230">
        <v>330658.71999999997</v>
      </c>
      <c r="G371" s="230">
        <v>330658.71999999997</v>
      </c>
      <c r="H371" s="207">
        <f t="shared" si="18"/>
        <v>330658.71999999997</v>
      </c>
      <c r="I371" s="230">
        <v>330658.71999999997</v>
      </c>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21"/>
    </row>
    <row r="372" spans="1:40" s="182" customFormat="1" ht="20.100000000000001" customHeight="1">
      <c r="A372" s="199"/>
      <c r="B372" s="139" t="s">
        <v>276</v>
      </c>
      <c r="C372" s="137" t="s">
        <v>281</v>
      </c>
      <c r="D372" s="242">
        <v>203015</v>
      </c>
      <c r="E372" s="198" t="s">
        <v>331</v>
      </c>
      <c r="F372" s="230">
        <v>164551.47</v>
      </c>
      <c r="G372" s="230">
        <v>164551.47</v>
      </c>
      <c r="H372" s="207">
        <f t="shared" si="18"/>
        <v>164551.47</v>
      </c>
      <c r="I372" s="230">
        <v>164551.47</v>
      </c>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21"/>
    </row>
    <row r="373" spans="1:40" s="182" customFormat="1" ht="20.100000000000001" customHeight="1">
      <c r="A373" s="199"/>
      <c r="B373" s="139" t="s">
        <v>276</v>
      </c>
      <c r="C373" s="137" t="s">
        <v>178</v>
      </c>
      <c r="D373" s="242">
        <v>203015</v>
      </c>
      <c r="E373" s="198" t="s">
        <v>332</v>
      </c>
      <c r="F373" s="230">
        <v>38760.78</v>
      </c>
      <c r="G373" s="230">
        <v>38760.78</v>
      </c>
      <c r="H373" s="207">
        <f t="shared" si="18"/>
        <v>38760.78</v>
      </c>
      <c r="I373" s="230">
        <v>38760.78</v>
      </c>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21"/>
    </row>
    <row r="374" spans="1:40" s="182" customFormat="1" ht="20.100000000000001" customHeight="1">
      <c r="A374" s="199"/>
      <c r="B374" s="139" t="s">
        <v>276</v>
      </c>
      <c r="C374" s="137" t="s">
        <v>284</v>
      </c>
      <c r="D374" s="242">
        <v>203015</v>
      </c>
      <c r="E374" s="198" t="s">
        <v>333</v>
      </c>
      <c r="F374" s="230">
        <v>20386.97</v>
      </c>
      <c r="G374" s="230">
        <v>20386.97</v>
      </c>
      <c r="H374" s="207">
        <f t="shared" si="18"/>
        <v>20386.97</v>
      </c>
      <c r="I374" s="230">
        <v>20386.97</v>
      </c>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21"/>
    </row>
    <row r="375" spans="1:40" s="182" customFormat="1" ht="20.100000000000001" customHeight="1">
      <c r="A375" s="199"/>
      <c r="B375" s="139" t="s">
        <v>276</v>
      </c>
      <c r="C375" s="137" t="s">
        <v>286</v>
      </c>
      <c r="D375" s="242">
        <v>203015</v>
      </c>
      <c r="E375" s="198" t="s">
        <v>190</v>
      </c>
      <c r="F375" s="230">
        <v>256443.84</v>
      </c>
      <c r="G375" s="230">
        <v>256443.84</v>
      </c>
      <c r="H375" s="207">
        <f t="shared" si="18"/>
        <v>256443.84</v>
      </c>
      <c r="I375" s="230">
        <v>256443.84</v>
      </c>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21"/>
    </row>
    <row r="376" spans="1:40" s="182" customFormat="1" ht="20.100000000000001" customHeight="1">
      <c r="A376" s="199"/>
      <c r="B376" s="139" t="s">
        <v>276</v>
      </c>
      <c r="C376" s="137" t="s">
        <v>196</v>
      </c>
      <c r="D376" s="242">
        <v>203015</v>
      </c>
      <c r="E376" s="198" t="s">
        <v>358</v>
      </c>
      <c r="F376" s="230">
        <v>60954</v>
      </c>
      <c r="G376" s="230">
        <v>60954</v>
      </c>
      <c r="H376" s="207">
        <f t="shared" si="18"/>
        <v>60954</v>
      </c>
      <c r="I376" s="230">
        <v>60954</v>
      </c>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21"/>
    </row>
    <row r="377" spans="1:40" s="182" customFormat="1" ht="20.100000000000001" customHeight="1">
      <c r="A377" s="199"/>
      <c r="B377" s="139" t="s">
        <v>289</v>
      </c>
      <c r="C377" s="137" t="s">
        <v>169</v>
      </c>
      <c r="D377" s="242">
        <v>203015</v>
      </c>
      <c r="E377" s="198" t="s">
        <v>334</v>
      </c>
      <c r="F377" s="230">
        <v>340</v>
      </c>
      <c r="G377" s="230">
        <v>340</v>
      </c>
      <c r="H377" s="207">
        <f t="shared" si="18"/>
        <v>340</v>
      </c>
      <c r="I377" s="230">
        <v>340</v>
      </c>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21"/>
    </row>
    <row r="378" spans="1:40" s="182" customFormat="1" ht="20.100000000000001" customHeight="1">
      <c r="A378" s="199"/>
      <c r="B378" s="139" t="s">
        <v>289</v>
      </c>
      <c r="C378" s="137" t="s">
        <v>306</v>
      </c>
      <c r="D378" s="242">
        <v>203015</v>
      </c>
      <c r="E378" s="198" t="s">
        <v>345</v>
      </c>
      <c r="F378" s="230">
        <v>41525.160000000003</v>
      </c>
      <c r="G378" s="230">
        <v>41525.160000000003</v>
      </c>
      <c r="H378" s="207">
        <f t="shared" si="18"/>
        <v>41525.160000000003</v>
      </c>
      <c r="I378" s="230">
        <v>41525.160000000003</v>
      </c>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21"/>
    </row>
    <row r="379" spans="1:40" s="182" customFormat="1" ht="20.100000000000001" customHeight="1">
      <c r="A379" s="199"/>
      <c r="B379" s="139" t="s">
        <v>289</v>
      </c>
      <c r="C379" s="137" t="s">
        <v>308</v>
      </c>
      <c r="D379" s="242">
        <v>203015</v>
      </c>
      <c r="E379" s="198" t="s">
        <v>346</v>
      </c>
      <c r="F379" s="230">
        <v>3650</v>
      </c>
      <c r="G379" s="230">
        <v>3650</v>
      </c>
      <c r="H379" s="207">
        <f t="shared" si="18"/>
        <v>3650</v>
      </c>
      <c r="I379" s="230">
        <v>3650</v>
      </c>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21"/>
    </row>
    <row r="380" spans="1:40" s="182" customFormat="1" ht="20.100000000000001" customHeight="1">
      <c r="A380" s="199"/>
      <c r="B380" s="139" t="s">
        <v>289</v>
      </c>
      <c r="C380" s="137" t="s">
        <v>196</v>
      </c>
      <c r="D380" s="242">
        <v>203015</v>
      </c>
      <c r="E380" s="198" t="s">
        <v>327</v>
      </c>
      <c r="F380" s="230">
        <v>22395.07</v>
      </c>
      <c r="G380" s="230">
        <v>22395.07</v>
      </c>
      <c r="H380" s="207">
        <f t="shared" si="18"/>
        <v>22395.07</v>
      </c>
      <c r="I380" s="230">
        <v>22395.07</v>
      </c>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21"/>
    </row>
    <row r="381" spans="1:40" s="182" customFormat="1" ht="20.100000000000001" customHeight="1">
      <c r="A381" s="199"/>
      <c r="B381" s="139" t="s">
        <v>315</v>
      </c>
      <c r="C381" s="137" t="s">
        <v>172</v>
      </c>
      <c r="D381" s="242">
        <v>203015</v>
      </c>
      <c r="E381" s="198" t="s">
        <v>347</v>
      </c>
      <c r="F381" s="230">
        <v>262073</v>
      </c>
      <c r="G381" s="230">
        <v>262073</v>
      </c>
      <c r="H381" s="207">
        <f t="shared" si="18"/>
        <v>262073</v>
      </c>
      <c r="I381" s="230">
        <v>262073</v>
      </c>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21"/>
    </row>
    <row r="382" spans="1:40" s="182" customFormat="1" ht="20.100000000000001" customHeight="1">
      <c r="A382" s="199"/>
      <c r="B382" s="139" t="s">
        <v>315</v>
      </c>
      <c r="C382" s="137" t="s">
        <v>201</v>
      </c>
      <c r="D382" s="242">
        <v>203015</v>
      </c>
      <c r="E382" s="198" t="s">
        <v>348</v>
      </c>
      <c r="F382" s="230">
        <v>22439.77</v>
      </c>
      <c r="G382" s="230">
        <v>22439.77</v>
      </c>
      <c r="H382" s="207">
        <f t="shared" si="18"/>
        <v>22439.77</v>
      </c>
      <c r="I382" s="230">
        <v>22439.77</v>
      </c>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21"/>
    </row>
    <row r="383" spans="1:40" s="182" customFormat="1" ht="20.100000000000001" customHeight="1">
      <c r="A383" s="199"/>
      <c r="B383" s="139" t="s">
        <v>315</v>
      </c>
      <c r="C383" s="137" t="s">
        <v>296</v>
      </c>
      <c r="D383" s="242">
        <v>203015</v>
      </c>
      <c r="E383" s="198" t="s">
        <v>349</v>
      </c>
      <c r="F383" s="230">
        <v>180</v>
      </c>
      <c r="G383" s="230">
        <v>180</v>
      </c>
      <c r="H383" s="207">
        <f t="shared" si="18"/>
        <v>180</v>
      </c>
      <c r="I383" s="230">
        <v>180</v>
      </c>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21"/>
    </row>
    <row r="384" spans="1:40" s="182" customFormat="1" ht="21.95" customHeight="1">
      <c r="A384" s="199"/>
      <c r="B384" s="90" t="s">
        <v>276</v>
      </c>
      <c r="C384" s="90" t="s">
        <v>169</v>
      </c>
      <c r="D384" s="90">
        <v>203016</v>
      </c>
      <c r="E384" s="207" t="s">
        <v>328</v>
      </c>
      <c r="F384" s="207">
        <v>5523684</v>
      </c>
      <c r="G384" s="207">
        <v>5523684</v>
      </c>
      <c r="H384" s="207">
        <f t="shared" si="18"/>
        <v>5523684</v>
      </c>
      <c r="I384" s="207">
        <v>5523684</v>
      </c>
      <c r="J384" s="207"/>
      <c r="K384" s="207"/>
      <c r="L384" s="243"/>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21"/>
    </row>
    <row r="385" spans="1:40" s="182" customFormat="1" ht="21.95" customHeight="1">
      <c r="A385" s="199"/>
      <c r="B385" s="90" t="s">
        <v>276</v>
      </c>
      <c r="C385" s="90" t="s">
        <v>183</v>
      </c>
      <c r="D385" s="90">
        <v>203016</v>
      </c>
      <c r="E385" s="207" t="s">
        <v>329</v>
      </c>
      <c r="F385" s="207">
        <v>716448</v>
      </c>
      <c r="G385" s="207">
        <v>716448</v>
      </c>
      <c r="H385" s="207">
        <f t="shared" si="18"/>
        <v>716448</v>
      </c>
      <c r="I385" s="207">
        <v>716448</v>
      </c>
      <c r="J385" s="207"/>
      <c r="K385" s="207"/>
      <c r="L385" s="243"/>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c r="AM385" s="207"/>
      <c r="AN385" s="221"/>
    </row>
    <row r="386" spans="1:40" s="182" customFormat="1" ht="21.95" customHeight="1">
      <c r="A386" s="199"/>
      <c r="B386" s="90" t="s">
        <v>276</v>
      </c>
      <c r="C386" s="90" t="s">
        <v>201</v>
      </c>
      <c r="D386" s="90">
        <v>203016</v>
      </c>
      <c r="E386" s="207" t="s">
        <v>320</v>
      </c>
      <c r="F386" s="207">
        <v>9058010</v>
      </c>
      <c r="G386" s="207">
        <v>9058010</v>
      </c>
      <c r="H386" s="207">
        <f t="shared" si="18"/>
        <v>9058010</v>
      </c>
      <c r="I386" s="207">
        <v>9058010</v>
      </c>
      <c r="J386" s="207"/>
      <c r="K386" s="207"/>
      <c r="L386" s="243"/>
      <c r="M386" s="207"/>
      <c r="N386" s="207"/>
      <c r="O386" s="207"/>
      <c r="P386" s="207"/>
      <c r="Q386" s="207"/>
      <c r="R386" s="214"/>
      <c r="S386" s="214"/>
      <c r="T386" s="214"/>
      <c r="U386" s="207"/>
      <c r="V386" s="207"/>
      <c r="W386" s="207"/>
      <c r="X386" s="207"/>
      <c r="Y386" s="207"/>
      <c r="Z386" s="207"/>
      <c r="AA386" s="207"/>
      <c r="AB386" s="207"/>
      <c r="AC386" s="207"/>
      <c r="AD386" s="207"/>
      <c r="AE386" s="207"/>
      <c r="AF386" s="207"/>
      <c r="AG386" s="207"/>
      <c r="AH386" s="207"/>
      <c r="AI386" s="207"/>
      <c r="AJ386" s="207"/>
      <c r="AK386" s="207"/>
      <c r="AL386" s="207"/>
      <c r="AM386" s="207"/>
      <c r="AN386" s="221"/>
    </row>
    <row r="387" spans="1:40" s="182" customFormat="1" ht="21.95" customHeight="1">
      <c r="A387" s="199"/>
      <c r="B387" s="90" t="s">
        <v>276</v>
      </c>
      <c r="C387" s="90" t="s">
        <v>175</v>
      </c>
      <c r="D387" s="90">
        <v>203016</v>
      </c>
      <c r="E387" s="207" t="s">
        <v>330</v>
      </c>
      <c r="F387" s="207">
        <v>2476615.04</v>
      </c>
      <c r="G387" s="207">
        <v>2476615.04</v>
      </c>
      <c r="H387" s="207">
        <f t="shared" si="18"/>
        <v>2476615.04</v>
      </c>
      <c r="I387" s="207">
        <v>2476615.04</v>
      </c>
      <c r="J387" s="207"/>
      <c r="K387" s="207"/>
      <c r="L387" s="243"/>
      <c r="M387" s="207"/>
      <c r="N387" s="207"/>
      <c r="O387" s="207"/>
      <c r="P387" s="207"/>
      <c r="Q387" s="207"/>
      <c r="R387" s="214"/>
      <c r="S387" s="214"/>
      <c r="T387" s="214"/>
      <c r="U387" s="207"/>
      <c r="V387" s="207"/>
      <c r="W387" s="207"/>
      <c r="X387" s="207"/>
      <c r="Y387" s="207"/>
      <c r="Z387" s="207"/>
      <c r="AA387" s="207"/>
      <c r="AB387" s="207"/>
      <c r="AC387" s="207"/>
      <c r="AD387" s="207"/>
      <c r="AE387" s="207"/>
      <c r="AF387" s="207"/>
      <c r="AG387" s="207"/>
      <c r="AH387" s="207"/>
      <c r="AI387" s="207"/>
      <c r="AJ387" s="207"/>
      <c r="AK387" s="207"/>
      <c r="AL387" s="207"/>
      <c r="AM387" s="207"/>
      <c r="AN387" s="221"/>
    </row>
    <row r="388" spans="1:40" s="182" customFormat="1" ht="21.95" customHeight="1">
      <c r="A388" s="199"/>
      <c r="B388" s="90" t="s">
        <v>276</v>
      </c>
      <c r="C388" s="90">
        <v>10</v>
      </c>
      <c r="D388" s="90">
        <v>203016</v>
      </c>
      <c r="E388" s="207" t="s">
        <v>331</v>
      </c>
      <c r="F388" s="207">
        <v>1191870.98</v>
      </c>
      <c r="G388" s="207">
        <v>1191870.98</v>
      </c>
      <c r="H388" s="207">
        <f t="shared" si="18"/>
        <v>1191870.98</v>
      </c>
      <c r="I388" s="207">
        <v>1191870.98</v>
      </c>
      <c r="J388" s="207"/>
      <c r="K388" s="207"/>
      <c r="L388" s="243"/>
      <c r="M388" s="207"/>
      <c r="N388" s="207"/>
      <c r="O388" s="207"/>
      <c r="P388" s="207"/>
      <c r="Q388" s="207"/>
      <c r="R388" s="214"/>
      <c r="S388" s="214"/>
      <c r="T388" s="214"/>
      <c r="U388" s="207"/>
      <c r="V388" s="207"/>
      <c r="W388" s="207"/>
      <c r="X388" s="207"/>
      <c r="Y388" s="207"/>
      <c r="Z388" s="207"/>
      <c r="AA388" s="207"/>
      <c r="AB388" s="207"/>
      <c r="AC388" s="207"/>
      <c r="AD388" s="207"/>
      <c r="AE388" s="207"/>
      <c r="AF388" s="207"/>
      <c r="AG388" s="207"/>
      <c r="AH388" s="207"/>
      <c r="AI388" s="207"/>
      <c r="AJ388" s="207"/>
      <c r="AK388" s="207"/>
      <c r="AL388" s="207"/>
      <c r="AM388" s="207"/>
      <c r="AN388" s="221"/>
    </row>
    <row r="389" spans="1:40" s="182" customFormat="1" ht="21.95" customHeight="1">
      <c r="A389" s="199"/>
      <c r="B389" s="90" t="s">
        <v>276</v>
      </c>
      <c r="C389" s="90">
        <v>11</v>
      </c>
      <c r="D389" s="90">
        <v>203016</v>
      </c>
      <c r="E389" s="207" t="s">
        <v>332</v>
      </c>
      <c r="F389" s="207">
        <v>317381.42</v>
      </c>
      <c r="G389" s="207">
        <v>317381.42</v>
      </c>
      <c r="H389" s="207">
        <f t="shared" si="18"/>
        <v>317381.42</v>
      </c>
      <c r="I389" s="207">
        <v>317381.42</v>
      </c>
      <c r="J389" s="207"/>
      <c r="K389" s="207"/>
      <c r="L389" s="243"/>
      <c r="M389" s="207"/>
      <c r="N389" s="207"/>
      <c r="O389" s="207"/>
      <c r="P389" s="207"/>
      <c r="Q389" s="207"/>
      <c r="R389" s="214"/>
      <c r="S389" s="214"/>
      <c r="T389" s="214"/>
      <c r="U389" s="207"/>
      <c r="V389" s="207"/>
      <c r="W389" s="207"/>
      <c r="X389" s="207"/>
      <c r="Y389" s="207"/>
      <c r="Z389" s="207"/>
      <c r="AA389" s="207"/>
      <c r="AB389" s="207"/>
      <c r="AC389" s="207"/>
      <c r="AD389" s="207"/>
      <c r="AE389" s="207"/>
      <c r="AF389" s="207"/>
      <c r="AG389" s="207"/>
      <c r="AH389" s="207"/>
      <c r="AI389" s="207"/>
      <c r="AJ389" s="207"/>
      <c r="AK389" s="207"/>
      <c r="AL389" s="207"/>
      <c r="AM389" s="207"/>
      <c r="AN389" s="221"/>
    </row>
    <row r="390" spans="1:40" s="182" customFormat="1" ht="21.95" customHeight="1">
      <c r="A390" s="199"/>
      <c r="B390" s="90" t="s">
        <v>276</v>
      </c>
      <c r="C390" s="90">
        <v>12</v>
      </c>
      <c r="D390" s="90">
        <v>203016</v>
      </c>
      <c r="E390" s="207" t="s">
        <v>333</v>
      </c>
      <c r="F390" s="207">
        <v>216703.82</v>
      </c>
      <c r="G390" s="207">
        <v>216703.82</v>
      </c>
      <c r="H390" s="207">
        <f t="shared" si="18"/>
        <v>216703.82</v>
      </c>
      <c r="I390" s="207">
        <v>216703.82</v>
      </c>
      <c r="J390" s="207"/>
      <c r="K390" s="207"/>
      <c r="L390" s="243"/>
      <c r="M390" s="207"/>
      <c r="N390" s="207"/>
      <c r="O390" s="207"/>
      <c r="P390" s="207"/>
      <c r="Q390" s="207"/>
      <c r="R390" s="214"/>
      <c r="S390" s="214"/>
      <c r="T390" s="214"/>
      <c r="U390" s="207"/>
      <c r="V390" s="207"/>
      <c r="W390" s="207"/>
      <c r="X390" s="207"/>
      <c r="Y390" s="207"/>
      <c r="Z390" s="207"/>
      <c r="AA390" s="207"/>
      <c r="AB390" s="207"/>
      <c r="AC390" s="207"/>
      <c r="AD390" s="207"/>
      <c r="AE390" s="207"/>
      <c r="AF390" s="207"/>
      <c r="AG390" s="207"/>
      <c r="AH390" s="207"/>
      <c r="AI390" s="207"/>
      <c r="AJ390" s="207"/>
      <c r="AK390" s="207"/>
      <c r="AL390" s="207"/>
      <c r="AM390" s="207"/>
      <c r="AN390" s="221"/>
    </row>
    <row r="391" spans="1:40" s="182" customFormat="1" ht="21.95" customHeight="1">
      <c r="A391" s="199"/>
      <c r="B391" s="90" t="s">
        <v>276</v>
      </c>
      <c r="C391" s="90">
        <v>13</v>
      </c>
      <c r="D391" s="90">
        <v>203016</v>
      </c>
      <c r="E391" s="207" t="s">
        <v>190</v>
      </c>
      <c r="F391" s="207">
        <v>1857461.28</v>
      </c>
      <c r="G391" s="207">
        <v>1857461.28</v>
      </c>
      <c r="H391" s="207">
        <f t="shared" si="18"/>
        <v>1857461.28</v>
      </c>
      <c r="I391" s="207">
        <v>1857461.28</v>
      </c>
      <c r="J391" s="207"/>
      <c r="K391" s="207"/>
      <c r="L391" s="243"/>
      <c r="M391" s="207"/>
      <c r="N391" s="207"/>
      <c r="O391" s="207"/>
      <c r="P391" s="207"/>
      <c r="Q391" s="207"/>
      <c r="R391" s="214"/>
      <c r="S391" s="214"/>
      <c r="T391" s="214"/>
      <c r="U391" s="207"/>
      <c r="V391" s="207"/>
      <c r="W391" s="207"/>
      <c r="X391" s="207"/>
      <c r="Y391" s="207"/>
      <c r="Z391" s="207"/>
      <c r="AA391" s="207"/>
      <c r="AB391" s="207"/>
      <c r="AC391" s="207"/>
      <c r="AD391" s="207"/>
      <c r="AE391" s="207"/>
      <c r="AF391" s="207"/>
      <c r="AG391" s="207"/>
      <c r="AH391" s="207"/>
      <c r="AI391" s="207"/>
      <c r="AJ391" s="207"/>
      <c r="AK391" s="207"/>
      <c r="AL391" s="207"/>
      <c r="AM391" s="207"/>
      <c r="AN391" s="221"/>
    </row>
    <row r="392" spans="1:40" s="182" customFormat="1" ht="21.95" customHeight="1">
      <c r="A392" s="199"/>
      <c r="B392" s="90" t="s">
        <v>276</v>
      </c>
      <c r="C392" s="90">
        <v>99</v>
      </c>
      <c r="D392" s="90">
        <v>203016</v>
      </c>
      <c r="E392" s="207" t="s">
        <v>358</v>
      </c>
      <c r="F392" s="207">
        <v>180762</v>
      </c>
      <c r="G392" s="207">
        <v>180762</v>
      </c>
      <c r="H392" s="207">
        <f t="shared" ref="H392:H455" si="19">I392+J392</f>
        <v>180762</v>
      </c>
      <c r="I392" s="207">
        <v>180762</v>
      </c>
      <c r="J392" s="207"/>
      <c r="K392" s="207"/>
      <c r="L392" s="243"/>
      <c r="M392" s="207"/>
      <c r="N392" s="207"/>
      <c r="O392" s="207"/>
      <c r="P392" s="207"/>
      <c r="Q392" s="207"/>
      <c r="R392" s="214"/>
      <c r="S392" s="214"/>
      <c r="T392" s="214"/>
      <c r="U392" s="207"/>
      <c r="V392" s="207"/>
      <c r="W392" s="207"/>
      <c r="X392" s="207"/>
      <c r="Y392" s="207"/>
      <c r="Z392" s="207"/>
      <c r="AA392" s="207"/>
      <c r="AB392" s="207"/>
      <c r="AC392" s="207"/>
      <c r="AD392" s="207"/>
      <c r="AE392" s="207"/>
      <c r="AF392" s="207"/>
      <c r="AG392" s="207"/>
      <c r="AH392" s="207"/>
      <c r="AI392" s="207"/>
      <c r="AJ392" s="207"/>
      <c r="AK392" s="207"/>
      <c r="AL392" s="207"/>
      <c r="AM392" s="207"/>
      <c r="AN392" s="221"/>
    </row>
    <row r="393" spans="1:40" s="182" customFormat="1" ht="21.95" customHeight="1">
      <c r="A393" s="199"/>
      <c r="B393" s="90" t="s">
        <v>289</v>
      </c>
      <c r="C393" s="90" t="s">
        <v>169</v>
      </c>
      <c r="D393" s="90">
        <v>203016</v>
      </c>
      <c r="E393" s="207" t="s">
        <v>334</v>
      </c>
      <c r="F393" s="207">
        <v>1783039.24</v>
      </c>
      <c r="G393" s="207">
        <v>1783039.24</v>
      </c>
      <c r="H393" s="207">
        <f t="shared" si="19"/>
        <v>1783039.24</v>
      </c>
      <c r="I393" s="207">
        <v>451020</v>
      </c>
      <c r="J393" s="207">
        <v>1332019.24</v>
      </c>
      <c r="K393" s="207"/>
      <c r="L393" s="243"/>
      <c r="M393" s="207"/>
      <c r="N393" s="207"/>
      <c r="O393" s="207"/>
      <c r="P393" s="207"/>
      <c r="Q393" s="207"/>
      <c r="R393" s="214"/>
      <c r="S393" s="214"/>
      <c r="T393" s="214"/>
      <c r="U393" s="207"/>
      <c r="V393" s="207"/>
      <c r="W393" s="207"/>
      <c r="X393" s="207"/>
      <c r="Y393" s="207"/>
      <c r="Z393" s="207"/>
      <c r="AA393" s="207"/>
      <c r="AB393" s="207"/>
      <c r="AC393" s="207"/>
      <c r="AD393" s="207"/>
      <c r="AE393" s="207"/>
      <c r="AF393" s="207"/>
      <c r="AG393" s="207"/>
      <c r="AH393" s="207"/>
      <c r="AI393" s="207"/>
      <c r="AJ393" s="207"/>
      <c r="AK393" s="207"/>
      <c r="AL393" s="207"/>
      <c r="AM393" s="207"/>
      <c r="AN393" s="221"/>
    </row>
    <row r="394" spans="1:40" s="182" customFormat="1" ht="21.95" customHeight="1">
      <c r="A394" s="201"/>
      <c r="B394" s="90" t="s">
        <v>289</v>
      </c>
      <c r="C394" s="90" t="s">
        <v>172</v>
      </c>
      <c r="D394" s="90">
        <v>203016</v>
      </c>
      <c r="E394" s="207" t="s">
        <v>337</v>
      </c>
      <c r="F394" s="207">
        <v>162000</v>
      </c>
      <c r="G394" s="207">
        <v>162000</v>
      </c>
      <c r="H394" s="207">
        <f t="shared" si="19"/>
        <v>162000</v>
      </c>
      <c r="I394" s="207">
        <v>80000</v>
      </c>
      <c r="J394" s="207">
        <v>82000</v>
      </c>
      <c r="K394" s="207"/>
      <c r="L394" s="243"/>
      <c r="M394" s="207"/>
      <c r="N394" s="213"/>
      <c r="O394" s="213"/>
      <c r="P394" s="213"/>
      <c r="Q394" s="213"/>
      <c r="R394" s="214"/>
      <c r="S394" s="214"/>
      <c r="T394" s="214"/>
      <c r="U394" s="213"/>
      <c r="V394" s="213"/>
      <c r="W394" s="213"/>
      <c r="X394" s="213"/>
      <c r="Y394" s="213"/>
      <c r="Z394" s="213"/>
      <c r="AA394" s="213"/>
      <c r="AB394" s="213"/>
      <c r="AC394" s="213"/>
      <c r="AD394" s="213"/>
      <c r="AE394" s="213"/>
      <c r="AF394" s="213"/>
      <c r="AG394" s="213"/>
      <c r="AH394" s="213"/>
      <c r="AI394" s="213"/>
      <c r="AJ394" s="213"/>
      <c r="AK394" s="213"/>
      <c r="AL394" s="213"/>
      <c r="AM394" s="213"/>
      <c r="AN394" s="222"/>
    </row>
    <row r="395" spans="1:40" s="182" customFormat="1" ht="21.95" customHeight="1">
      <c r="B395" s="90" t="s">
        <v>289</v>
      </c>
      <c r="C395" s="90" t="s">
        <v>293</v>
      </c>
      <c r="D395" s="90">
        <v>203016</v>
      </c>
      <c r="E395" s="207" t="s">
        <v>338</v>
      </c>
      <c r="F395" s="207">
        <v>120000</v>
      </c>
      <c r="G395" s="207">
        <v>120000</v>
      </c>
      <c r="H395" s="207">
        <f t="shared" si="19"/>
        <v>120000</v>
      </c>
      <c r="I395" s="207">
        <v>60000</v>
      </c>
      <c r="J395" s="207">
        <v>60000</v>
      </c>
      <c r="K395" s="207"/>
      <c r="L395" s="243"/>
      <c r="M395" s="207"/>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row>
    <row r="396" spans="1:40" s="182" customFormat="1" ht="21.95" customHeight="1">
      <c r="B396" s="90" t="s">
        <v>289</v>
      </c>
      <c r="C396" s="90" t="s">
        <v>201</v>
      </c>
      <c r="D396" s="90">
        <v>203016</v>
      </c>
      <c r="E396" s="207" t="s">
        <v>339</v>
      </c>
      <c r="F396" s="207">
        <v>170760</v>
      </c>
      <c r="G396" s="207">
        <v>170760</v>
      </c>
      <c r="H396" s="207">
        <f t="shared" si="19"/>
        <v>170760</v>
      </c>
      <c r="I396" s="207">
        <v>85380</v>
      </c>
      <c r="J396" s="207">
        <v>85380</v>
      </c>
      <c r="K396" s="207"/>
      <c r="L396" s="243"/>
      <c r="M396" s="207"/>
      <c r="N396" s="214"/>
      <c r="O396" s="214"/>
      <c r="P396" s="214"/>
      <c r="Q396" s="214"/>
      <c r="R396" s="214"/>
      <c r="S396" s="214"/>
      <c r="T396" s="214"/>
      <c r="U396" s="214"/>
      <c r="V396" s="214"/>
      <c r="W396" s="214"/>
      <c r="X396" s="214"/>
      <c r="Y396" s="214"/>
      <c r="Z396" s="214"/>
      <c r="AA396" s="214"/>
      <c r="AB396" s="214"/>
      <c r="AC396" s="214"/>
      <c r="AD396" s="214"/>
      <c r="AE396" s="214"/>
      <c r="AF396" s="214"/>
      <c r="AG396" s="214"/>
      <c r="AH396" s="214"/>
      <c r="AI396" s="214"/>
      <c r="AJ396" s="214"/>
      <c r="AK396" s="214"/>
      <c r="AL396" s="214"/>
      <c r="AM396" s="214"/>
    </row>
    <row r="397" spans="1:40" s="182" customFormat="1" ht="21.95" customHeight="1">
      <c r="B397" s="90" t="s">
        <v>289</v>
      </c>
      <c r="C397" s="90" t="s">
        <v>296</v>
      </c>
      <c r="D397" s="90">
        <v>203016</v>
      </c>
      <c r="E397" s="207" t="s">
        <v>340</v>
      </c>
      <c r="F397" s="207">
        <v>545570</v>
      </c>
      <c r="G397" s="207">
        <v>545570</v>
      </c>
      <c r="H397" s="207">
        <f t="shared" si="19"/>
        <v>545570</v>
      </c>
      <c r="I397" s="207">
        <v>204060</v>
      </c>
      <c r="J397" s="207">
        <v>341510</v>
      </c>
      <c r="K397" s="207"/>
      <c r="L397" s="243"/>
      <c r="M397" s="207"/>
      <c r="N397" s="214"/>
      <c r="O397" s="214"/>
      <c r="P397" s="214"/>
      <c r="Q397" s="214"/>
      <c r="R397" s="214"/>
      <c r="S397" s="214"/>
      <c r="T397" s="214"/>
      <c r="U397" s="214"/>
      <c r="V397" s="214"/>
      <c r="W397" s="214"/>
      <c r="X397" s="214"/>
      <c r="Y397" s="214"/>
      <c r="Z397" s="214"/>
      <c r="AA397" s="214"/>
      <c r="AB397" s="214"/>
      <c r="AC397" s="214"/>
      <c r="AD397" s="214"/>
      <c r="AE397" s="214"/>
      <c r="AF397" s="214"/>
      <c r="AG397" s="214"/>
      <c r="AH397" s="214"/>
      <c r="AI397" s="214"/>
      <c r="AJ397" s="214"/>
      <c r="AK397" s="214"/>
      <c r="AL397" s="214"/>
      <c r="AM397" s="214"/>
    </row>
    <row r="398" spans="1:40" s="182" customFormat="1" ht="21.95" customHeight="1">
      <c r="B398" s="90" t="s">
        <v>289</v>
      </c>
      <c r="C398" s="90">
        <v>11</v>
      </c>
      <c r="D398" s="90">
        <v>203016</v>
      </c>
      <c r="E398" s="207" t="s">
        <v>352</v>
      </c>
      <c r="F398" s="207">
        <v>200000</v>
      </c>
      <c r="G398" s="207">
        <v>200000</v>
      </c>
      <c r="H398" s="207">
        <f t="shared" si="19"/>
        <v>200000</v>
      </c>
      <c r="I398" s="207">
        <v>100000</v>
      </c>
      <c r="J398" s="207">
        <v>100000</v>
      </c>
      <c r="K398" s="207"/>
      <c r="L398" s="243"/>
      <c r="M398" s="207"/>
      <c r="N398" s="214"/>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14"/>
    </row>
    <row r="399" spans="1:40" s="182" customFormat="1" ht="21.95" customHeight="1">
      <c r="B399" s="90" t="s">
        <v>289</v>
      </c>
      <c r="C399" s="90">
        <v>13</v>
      </c>
      <c r="D399" s="90">
        <v>203016</v>
      </c>
      <c r="E399" s="207" t="s">
        <v>341</v>
      </c>
      <c r="F399" s="207">
        <v>563510</v>
      </c>
      <c r="G399" s="207">
        <v>563510</v>
      </c>
      <c r="H399" s="207">
        <f t="shared" si="19"/>
        <v>563510</v>
      </c>
      <c r="I399" s="207">
        <v>32060</v>
      </c>
      <c r="J399" s="207">
        <v>531450</v>
      </c>
      <c r="K399" s="207"/>
      <c r="L399" s="243"/>
      <c r="M399" s="207"/>
      <c r="N399" s="214"/>
      <c r="O399" s="214"/>
      <c r="P399" s="214"/>
      <c r="Q399" s="214"/>
      <c r="R399" s="214"/>
      <c r="S399" s="214"/>
      <c r="T399" s="214"/>
      <c r="U399" s="214"/>
      <c r="V399" s="214"/>
      <c r="W399" s="214"/>
      <c r="X399" s="214"/>
      <c r="Y399" s="214"/>
      <c r="Z399" s="214"/>
      <c r="AA399" s="214"/>
      <c r="AB399" s="214"/>
      <c r="AC399" s="214"/>
      <c r="AD399" s="214"/>
      <c r="AE399" s="214"/>
      <c r="AF399" s="214"/>
      <c r="AG399" s="214"/>
      <c r="AH399" s="214"/>
      <c r="AI399" s="214"/>
      <c r="AJ399" s="214"/>
      <c r="AK399" s="214"/>
      <c r="AL399" s="214"/>
      <c r="AM399" s="214"/>
    </row>
    <row r="400" spans="1:40" s="182" customFormat="1" ht="21.95" customHeight="1">
      <c r="B400" s="90" t="s">
        <v>289</v>
      </c>
      <c r="C400" s="90">
        <v>17</v>
      </c>
      <c r="D400" s="90">
        <v>203016</v>
      </c>
      <c r="E400" s="207" t="s">
        <v>355</v>
      </c>
      <c r="F400" s="207">
        <v>3600</v>
      </c>
      <c r="G400" s="207">
        <v>3600</v>
      </c>
      <c r="H400" s="207">
        <f t="shared" si="19"/>
        <v>3600</v>
      </c>
      <c r="I400" s="207">
        <v>3600</v>
      </c>
      <c r="J400" s="207"/>
      <c r="K400" s="207"/>
      <c r="L400" s="243"/>
      <c r="M400" s="207"/>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214"/>
      <c r="AL400" s="214"/>
      <c r="AM400" s="214"/>
    </row>
    <row r="401" spans="1:40" s="182" customFormat="1" ht="21.95" customHeight="1">
      <c r="B401" s="90" t="s">
        <v>289</v>
      </c>
      <c r="C401" s="90">
        <v>26</v>
      </c>
      <c r="D401" s="90">
        <v>203016</v>
      </c>
      <c r="E401" s="207" t="s">
        <v>344</v>
      </c>
      <c r="F401" s="207">
        <v>960000</v>
      </c>
      <c r="G401" s="207">
        <v>960000</v>
      </c>
      <c r="H401" s="207">
        <f t="shared" si="19"/>
        <v>960000</v>
      </c>
      <c r="I401" s="207">
        <v>290000</v>
      </c>
      <c r="J401" s="207">
        <v>670000</v>
      </c>
      <c r="K401" s="207"/>
      <c r="L401" s="243"/>
      <c r="M401" s="207"/>
      <c r="N401" s="214"/>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c r="AK401" s="214"/>
      <c r="AL401" s="214"/>
      <c r="AM401" s="214"/>
    </row>
    <row r="402" spans="1:40" s="182" customFormat="1" ht="21.95" customHeight="1">
      <c r="B402" s="90" t="s">
        <v>289</v>
      </c>
      <c r="C402" s="90">
        <v>28</v>
      </c>
      <c r="D402" s="90">
        <v>203016</v>
      </c>
      <c r="E402" s="207" t="s">
        <v>345</v>
      </c>
      <c r="F402" s="207">
        <v>305973.64</v>
      </c>
      <c r="G402" s="207">
        <v>305973.64</v>
      </c>
      <c r="H402" s="207">
        <f t="shared" si="19"/>
        <v>305973.64</v>
      </c>
      <c r="I402" s="207">
        <v>305973.64</v>
      </c>
      <c r="J402" s="207"/>
      <c r="K402" s="207"/>
      <c r="L402" s="243"/>
      <c r="M402" s="207"/>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214"/>
      <c r="AL402" s="214"/>
      <c r="AM402" s="214"/>
    </row>
    <row r="403" spans="1:40" s="182" customFormat="1" ht="21.95" customHeight="1">
      <c r="B403" s="90" t="s">
        <v>289</v>
      </c>
      <c r="C403" s="90">
        <v>29</v>
      </c>
      <c r="D403" s="90">
        <v>203016</v>
      </c>
      <c r="E403" s="207" t="s">
        <v>346</v>
      </c>
      <c r="F403" s="207">
        <v>187810.52</v>
      </c>
      <c r="G403" s="207">
        <v>187810.52</v>
      </c>
      <c r="H403" s="207">
        <f t="shared" si="19"/>
        <v>187810.52</v>
      </c>
      <c r="I403" s="207">
        <v>187810.52</v>
      </c>
      <c r="J403" s="207"/>
      <c r="K403" s="207"/>
      <c r="L403" s="243"/>
      <c r="M403" s="207"/>
      <c r="N403" s="214"/>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row>
    <row r="404" spans="1:40" s="182" customFormat="1" ht="21.95" customHeight="1">
      <c r="B404" s="90" t="s">
        <v>289</v>
      </c>
      <c r="C404" s="90">
        <v>31</v>
      </c>
      <c r="D404" s="90">
        <v>203016</v>
      </c>
      <c r="E404" s="207" t="s">
        <v>356</v>
      </c>
      <c r="F404" s="207">
        <v>11340</v>
      </c>
      <c r="G404" s="207">
        <v>11340</v>
      </c>
      <c r="H404" s="207">
        <f t="shared" si="19"/>
        <v>11340</v>
      </c>
      <c r="I404" s="207">
        <v>11340</v>
      </c>
      <c r="J404" s="207"/>
      <c r="K404" s="207"/>
      <c r="L404" s="243"/>
      <c r="M404" s="207"/>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row>
    <row r="405" spans="1:40" s="182" customFormat="1" ht="21.95" customHeight="1">
      <c r="B405" s="90" t="s">
        <v>289</v>
      </c>
      <c r="C405" s="90">
        <v>99</v>
      </c>
      <c r="D405" s="90">
        <v>203016</v>
      </c>
      <c r="E405" s="207" t="s">
        <v>327</v>
      </c>
      <c r="F405" s="207">
        <v>248679.21</v>
      </c>
      <c r="G405" s="207">
        <v>248679.21</v>
      </c>
      <c r="H405" s="207">
        <f t="shared" si="19"/>
        <v>248679.21</v>
      </c>
      <c r="I405" s="207">
        <v>248679.21</v>
      </c>
      <c r="J405" s="207"/>
      <c r="K405" s="207"/>
      <c r="L405" s="243"/>
      <c r="M405" s="207"/>
      <c r="N405" s="214"/>
      <c r="O405" s="214"/>
      <c r="P405" s="214"/>
      <c r="Q405" s="214"/>
      <c r="R405" s="214"/>
      <c r="S405" s="214"/>
      <c r="T405" s="214"/>
      <c r="U405" s="214"/>
      <c r="V405" s="214"/>
      <c r="W405" s="214"/>
      <c r="X405" s="214"/>
      <c r="Y405" s="214"/>
      <c r="Z405" s="214"/>
      <c r="AA405" s="214"/>
      <c r="AB405" s="214"/>
      <c r="AC405" s="214"/>
      <c r="AD405" s="214"/>
      <c r="AE405" s="214"/>
      <c r="AF405" s="214"/>
      <c r="AG405" s="214"/>
      <c r="AH405" s="214"/>
      <c r="AI405" s="214"/>
      <c r="AJ405" s="214"/>
      <c r="AK405" s="214"/>
      <c r="AL405" s="214"/>
      <c r="AM405" s="214"/>
    </row>
    <row r="406" spans="1:40" s="182" customFormat="1" ht="21.95" customHeight="1">
      <c r="B406" s="90" t="s">
        <v>315</v>
      </c>
      <c r="C406" s="90" t="s">
        <v>172</v>
      </c>
      <c r="D406" s="90">
        <v>203016</v>
      </c>
      <c r="E406" s="207" t="s">
        <v>347</v>
      </c>
      <c r="F406" s="207">
        <v>1306308</v>
      </c>
      <c r="G406" s="207">
        <v>1306308</v>
      </c>
      <c r="H406" s="207">
        <f t="shared" si="19"/>
        <v>1306308</v>
      </c>
      <c r="I406" s="207">
        <v>1306308</v>
      </c>
      <c r="J406" s="207"/>
      <c r="K406" s="207"/>
      <c r="L406" s="243"/>
      <c r="M406" s="207"/>
      <c r="N406" s="214"/>
      <c r="O406" s="214"/>
      <c r="P406" s="214"/>
      <c r="Q406" s="214"/>
      <c r="R406" s="214"/>
      <c r="S406" s="214"/>
      <c r="T406" s="214"/>
      <c r="U406" s="214"/>
      <c r="V406" s="214"/>
      <c r="W406" s="214"/>
      <c r="X406" s="214"/>
      <c r="Y406" s="214"/>
      <c r="Z406" s="214"/>
      <c r="AA406" s="214"/>
      <c r="AB406" s="214"/>
      <c r="AC406" s="214"/>
      <c r="AD406" s="214"/>
      <c r="AE406" s="214"/>
      <c r="AF406" s="214"/>
      <c r="AG406" s="214"/>
      <c r="AH406" s="214"/>
      <c r="AI406" s="214"/>
      <c r="AJ406" s="214"/>
      <c r="AK406" s="214"/>
      <c r="AL406" s="214"/>
      <c r="AM406" s="214"/>
    </row>
    <row r="407" spans="1:40" s="182" customFormat="1" ht="21.95" customHeight="1">
      <c r="B407" s="90" t="s">
        <v>315</v>
      </c>
      <c r="C407" s="90" t="s">
        <v>201</v>
      </c>
      <c r="D407" s="90">
        <v>203016</v>
      </c>
      <c r="E407" s="207" t="s">
        <v>348</v>
      </c>
      <c r="F407" s="207">
        <v>113527.76</v>
      </c>
      <c r="G407" s="207">
        <v>113527.76</v>
      </c>
      <c r="H407" s="207">
        <f t="shared" si="19"/>
        <v>113527.76</v>
      </c>
      <c r="I407" s="207">
        <v>113527.76</v>
      </c>
      <c r="J407" s="207"/>
      <c r="K407" s="207"/>
      <c r="L407" s="243"/>
      <c r="M407" s="207"/>
      <c r="N407" s="214"/>
      <c r="O407" s="214"/>
      <c r="P407" s="214"/>
      <c r="Q407" s="214"/>
      <c r="R407" s="214"/>
      <c r="S407" s="214"/>
      <c r="T407" s="214"/>
      <c r="U407" s="214"/>
      <c r="V407" s="214"/>
      <c r="W407" s="214"/>
      <c r="X407" s="214"/>
      <c r="Y407" s="214"/>
      <c r="Z407" s="214"/>
      <c r="AA407" s="214"/>
      <c r="AB407" s="214"/>
      <c r="AC407" s="214"/>
      <c r="AD407" s="214"/>
      <c r="AE407" s="214"/>
      <c r="AF407" s="214"/>
      <c r="AG407" s="214"/>
      <c r="AH407" s="214"/>
      <c r="AI407" s="214"/>
      <c r="AJ407" s="214"/>
      <c r="AK407" s="214"/>
      <c r="AL407" s="214"/>
      <c r="AM407" s="214"/>
    </row>
    <row r="408" spans="1:40" s="182" customFormat="1" ht="21.95" customHeight="1">
      <c r="B408" s="90" t="s">
        <v>315</v>
      </c>
      <c r="C408" s="90" t="s">
        <v>296</v>
      </c>
      <c r="D408" s="90">
        <v>203016</v>
      </c>
      <c r="E408" s="207" t="s">
        <v>349</v>
      </c>
      <c r="F408" s="207">
        <v>540</v>
      </c>
      <c r="G408" s="207">
        <v>540</v>
      </c>
      <c r="H408" s="207">
        <f t="shared" si="19"/>
        <v>540</v>
      </c>
      <c r="I408" s="207">
        <v>540</v>
      </c>
      <c r="J408" s="207"/>
      <c r="K408" s="207"/>
      <c r="L408" s="243"/>
      <c r="M408" s="207"/>
      <c r="N408" s="214"/>
      <c r="O408" s="214"/>
      <c r="P408" s="214"/>
      <c r="Q408" s="214"/>
      <c r="R408" s="214"/>
      <c r="S408" s="214"/>
      <c r="T408" s="214"/>
      <c r="U408" s="214"/>
      <c r="V408" s="214"/>
      <c r="W408" s="214"/>
      <c r="X408" s="214"/>
      <c r="Y408" s="214"/>
      <c r="Z408" s="214"/>
      <c r="AA408" s="214"/>
      <c r="AB408" s="214"/>
      <c r="AC408" s="214"/>
      <c r="AD408" s="214"/>
      <c r="AE408" s="214"/>
      <c r="AF408" s="214"/>
      <c r="AG408" s="214"/>
      <c r="AH408" s="214"/>
      <c r="AI408" s="214"/>
      <c r="AJ408" s="214"/>
      <c r="AK408" s="214"/>
      <c r="AL408" s="214"/>
      <c r="AM408" s="214"/>
    </row>
    <row r="409" spans="1:40" s="182" customFormat="1" ht="21.95" customHeight="1">
      <c r="B409" s="90" t="s">
        <v>365</v>
      </c>
      <c r="C409" s="90" t="s">
        <v>183</v>
      </c>
      <c r="D409" s="90">
        <v>203016</v>
      </c>
      <c r="E409" s="207" t="s">
        <v>350</v>
      </c>
      <c r="F409" s="207">
        <v>29640.76</v>
      </c>
      <c r="G409" s="207">
        <v>29640.76</v>
      </c>
      <c r="H409" s="207">
        <f t="shared" si="19"/>
        <v>29640.76</v>
      </c>
      <c r="I409" s="207"/>
      <c r="J409" s="207">
        <v>29640.76</v>
      </c>
      <c r="K409" s="207"/>
      <c r="L409" s="243"/>
      <c r="M409" s="207"/>
      <c r="N409" s="214"/>
      <c r="O409" s="214"/>
      <c r="P409" s="214"/>
      <c r="Q409" s="214"/>
      <c r="R409" s="214"/>
      <c r="S409" s="214"/>
      <c r="T409" s="214"/>
      <c r="U409" s="214"/>
      <c r="V409" s="214"/>
      <c r="W409" s="214"/>
      <c r="X409" s="214"/>
      <c r="Y409" s="214"/>
      <c r="Z409" s="214"/>
      <c r="AA409" s="214"/>
      <c r="AB409" s="214"/>
      <c r="AC409" s="214"/>
      <c r="AD409" s="214"/>
      <c r="AE409" s="214"/>
      <c r="AF409" s="214"/>
      <c r="AG409" s="214"/>
      <c r="AH409" s="214"/>
      <c r="AI409" s="214"/>
      <c r="AJ409" s="214"/>
      <c r="AK409" s="214"/>
      <c r="AL409" s="214"/>
      <c r="AM409" s="214"/>
    </row>
    <row r="410" spans="1:40" s="182" customFormat="1" ht="21.95" customHeight="1">
      <c r="B410" s="90" t="s">
        <v>365</v>
      </c>
      <c r="C410" s="90" t="s">
        <v>180</v>
      </c>
      <c r="D410" s="90">
        <v>203016</v>
      </c>
      <c r="E410" s="207" t="s">
        <v>368</v>
      </c>
      <c r="F410" s="207">
        <v>68000</v>
      </c>
      <c r="G410" s="207">
        <v>68000</v>
      </c>
      <c r="H410" s="207">
        <f t="shared" si="19"/>
        <v>68000</v>
      </c>
      <c r="I410" s="207"/>
      <c r="J410" s="207">
        <v>68000</v>
      </c>
      <c r="K410" s="207"/>
      <c r="L410" s="243"/>
      <c r="M410" s="207"/>
      <c r="N410" s="214"/>
      <c r="O410" s="214"/>
      <c r="P410" s="214"/>
      <c r="Q410" s="214"/>
      <c r="R410" s="214"/>
      <c r="S410" s="214"/>
      <c r="T410" s="214"/>
      <c r="U410" s="214"/>
      <c r="V410" s="214"/>
      <c r="W410" s="214"/>
      <c r="X410" s="214"/>
      <c r="Y410" s="214"/>
      <c r="Z410" s="214"/>
      <c r="AA410" s="214"/>
      <c r="AB410" s="214"/>
      <c r="AC410" s="214"/>
      <c r="AD410" s="214"/>
      <c r="AE410" s="214"/>
      <c r="AF410" s="214"/>
      <c r="AG410" s="214"/>
      <c r="AH410" s="214"/>
      <c r="AI410" s="214"/>
      <c r="AJ410" s="214"/>
      <c r="AK410" s="214"/>
      <c r="AL410" s="214"/>
      <c r="AM410" s="214"/>
    </row>
    <row r="411" spans="1:40" s="183" customFormat="1" ht="22.9" customHeight="1">
      <c r="A411" s="202"/>
      <c r="B411" s="244" t="s">
        <v>276</v>
      </c>
      <c r="C411" s="245" t="s">
        <v>169</v>
      </c>
      <c r="D411" s="246">
        <v>203018</v>
      </c>
      <c r="E411" s="251" t="s">
        <v>328</v>
      </c>
      <c r="F411" s="252">
        <f t="shared" ref="F411:F425" si="20">G411+Q411</f>
        <v>28166532</v>
      </c>
      <c r="G411" s="252">
        <v>28166532</v>
      </c>
      <c r="H411" s="207">
        <f t="shared" si="19"/>
        <v>28166532</v>
      </c>
      <c r="I411" s="252">
        <v>28166532</v>
      </c>
      <c r="J411" s="256"/>
      <c r="K411" s="257"/>
      <c r="L411" s="257"/>
      <c r="M411" s="257"/>
      <c r="N411" s="257"/>
      <c r="O411" s="257"/>
      <c r="P411" s="257"/>
      <c r="Q411" s="257"/>
      <c r="R411" s="257"/>
      <c r="S411" s="257"/>
      <c r="T411" s="257"/>
      <c r="U411" s="257"/>
      <c r="V411" s="258"/>
      <c r="W411" s="235"/>
      <c r="X411" s="235"/>
      <c r="Y411" s="235"/>
      <c r="Z411" s="235"/>
      <c r="AA411" s="235"/>
      <c r="AB411" s="235"/>
      <c r="AC411" s="235"/>
      <c r="AD411" s="235"/>
      <c r="AE411" s="235"/>
      <c r="AF411" s="235"/>
      <c r="AG411" s="235"/>
      <c r="AH411" s="235"/>
      <c r="AI411" s="235"/>
      <c r="AJ411" s="235"/>
      <c r="AK411" s="235"/>
      <c r="AL411" s="235"/>
      <c r="AM411" s="235"/>
      <c r="AN411" s="223"/>
    </row>
    <row r="412" spans="1:40" s="183" customFormat="1" ht="22.9" customHeight="1">
      <c r="A412" s="202"/>
      <c r="B412" s="244" t="s">
        <v>276</v>
      </c>
      <c r="C412" s="245" t="s">
        <v>183</v>
      </c>
      <c r="D412" s="246">
        <v>203018</v>
      </c>
      <c r="E412" s="251" t="s">
        <v>329</v>
      </c>
      <c r="F412" s="252">
        <f t="shared" si="20"/>
        <v>2910535.2</v>
      </c>
      <c r="G412" s="252">
        <v>2910535.2</v>
      </c>
      <c r="H412" s="207">
        <f t="shared" si="19"/>
        <v>2910535.2</v>
      </c>
      <c r="I412" s="252">
        <v>2910535.2</v>
      </c>
      <c r="J412" s="256"/>
      <c r="K412" s="257"/>
      <c r="L412" s="257"/>
      <c r="M412" s="257"/>
      <c r="N412" s="257"/>
      <c r="O412" s="257"/>
      <c r="P412" s="257"/>
      <c r="Q412" s="257"/>
      <c r="R412" s="257"/>
      <c r="S412" s="257"/>
      <c r="T412" s="257"/>
      <c r="U412" s="257"/>
      <c r="V412" s="258"/>
      <c r="W412" s="235"/>
      <c r="X412" s="235"/>
      <c r="Y412" s="235"/>
      <c r="Z412" s="235"/>
      <c r="AA412" s="235"/>
      <c r="AB412" s="235"/>
      <c r="AC412" s="235"/>
      <c r="AD412" s="235"/>
      <c r="AE412" s="235"/>
      <c r="AF412" s="235"/>
      <c r="AG412" s="235"/>
      <c r="AH412" s="235"/>
      <c r="AI412" s="235"/>
      <c r="AJ412" s="235"/>
      <c r="AK412" s="235"/>
      <c r="AL412" s="235"/>
      <c r="AM412" s="235"/>
      <c r="AN412" s="223"/>
    </row>
    <row r="413" spans="1:40" s="183" customFormat="1" ht="22.9" customHeight="1">
      <c r="A413" s="202"/>
      <c r="B413" s="244" t="s">
        <v>276</v>
      </c>
      <c r="C413" s="245" t="s">
        <v>201</v>
      </c>
      <c r="D413" s="246">
        <v>203018</v>
      </c>
      <c r="E413" s="251" t="s">
        <v>320</v>
      </c>
      <c r="F413" s="252">
        <f t="shared" si="20"/>
        <v>44674633.850000001</v>
      </c>
      <c r="G413" s="252">
        <v>44674633.850000001</v>
      </c>
      <c r="H413" s="207">
        <f t="shared" si="19"/>
        <v>44674633.850000001</v>
      </c>
      <c r="I413" s="252">
        <v>44674633.850000001</v>
      </c>
      <c r="J413" s="256"/>
      <c r="K413" s="257"/>
      <c r="L413" s="257"/>
      <c r="M413" s="257"/>
      <c r="N413" s="257"/>
      <c r="O413" s="257"/>
      <c r="P413" s="257"/>
      <c r="Q413" s="257"/>
      <c r="R413" s="257"/>
      <c r="S413" s="257"/>
      <c r="T413" s="257"/>
      <c r="U413" s="257"/>
      <c r="V413" s="258"/>
      <c r="W413" s="235"/>
      <c r="X413" s="235"/>
      <c r="Y413" s="235"/>
      <c r="Z413" s="235"/>
      <c r="AA413" s="235"/>
      <c r="AB413" s="235"/>
      <c r="AC413" s="235"/>
      <c r="AD413" s="235"/>
      <c r="AE413" s="235"/>
      <c r="AF413" s="235"/>
      <c r="AG413" s="235"/>
      <c r="AH413" s="235"/>
      <c r="AI413" s="235"/>
      <c r="AJ413" s="235"/>
      <c r="AK413" s="235"/>
      <c r="AL413" s="235"/>
      <c r="AM413" s="235"/>
      <c r="AN413" s="223"/>
    </row>
    <row r="414" spans="1:40" s="183" customFormat="1" ht="22.9" customHeight="1">
      <c r="A414" s="202"/>
      <c r="B414" s="244" t="s">
        <v>276</v>
      </c>
      <c r="C414" s="245" t="s">
        <v>175</v>
      </c>
      <c r="D414" s="246">
        <v>203018</v>
      </c>
      <c r="E414" s="251" t="s">
        <v>330</v>
      </c>
      <c r="F414" s="252">
        <f t="shared" si="20"/>
        <v>10815994.109999999</v>
      </c>
      <c r="G414" s="252">
        <v>10815994.109999999</v>
      </c>
      <c r="H414" s="207">
        <f t="shared" si="19"/>
        <v>10815994.109999999</v>
      </c>
      <c r="I414" s="252">
        <v>10815994.109999999</v>
      </c>
      <c r="J414" s="256"/>
      <c r="K414" s="257"/>
      <c r="L414" s="257"/>
      <c r="M414" s="257"/>
      <c r="N414" s="257"/>
      <c r="O414" s="257"/>
      <c r="P414" s="257"/>
      <c r="Q414" s="257"/>
      <c r="R414" s="257"/>
      <c r="S414" s="257"/>
      <c r="T414" s="257"/>
      <c r="U414" s="257"/>
      <c r="V414" s="258"/>
      <c r="W414" s="235"/>
      <c r="X414" s="235"/>
      <c r="Y414" s="235"/>
      <c r="Z414" s="235"/>
      <c r="AA414" s="235"/>
      <c r="AB414" s="235"/>
      <c r="AC414" s="235"/>
      <c r="AD414" s="235"/>
      <c r="AE414" s="235"/>
      <c r="AF414" s="235"/>
      <c r="AG414" s="235"/>
      <c r="AH414" s="235"/>
      <c r="AI414" s="235"/>
      <c r="AJ414" s="235"/>
      <c r="AK414" s="235"/>
      <c r="AL414" s="235"/>
      <c r="AM414" s="235"/>
      <c r="AN414" s="223"/>
    </row>
    <row r="415" spans="1:40" s="183" customFormat="1" ht="22.9" customHeight="1">
      <c r="A415" s="202"/>
      <c r="B415" s="244" t="s">
        <v>276</v>
      </c>
      <c r="C415" s="245" t="s">
        <v>281</v>
      </c>
      <c r="D415" s="246">
        <v>203018</v>
      </c>
      <c r="E415" s="251" t="s">
        <v>331</v>
      </c>
      <c r="F415" s="252">
        <f t="shared" si="20"/>
        <v>5205197.16</v>
      </c>
      <c r="G415" s="252">
        <v>5205197.16</v>
      </c>
      <c r="H415" s="207">
        <f t="shared" si="19"/>
        <v>5205197.16</v>
      </c>
      <c r="I415" s="252">
        <v>5205197.16</v>
      </c>
      <c r="J415" s="256"/>
      <c r="K415" s="257"/>
      <c r="L415" s="257"/>
      <c r="M415" s="257"/>
      <c r="N415" s="257"/>
      <c r="O415" s="257"/>
      <c r="P415" s="257"/>
      <c r="Q415" s="257"/>
      <c r="R415" s="257"/>
      <c r="S415" s="257"/>
      <c r="T415" s="257"/>
      <c r="U415" s="257"/>
      <c r="V415" s="258"/>
      <c r="W415" s="235"/>
      <c r="X415" s="235"/>
      <c r="Y415" s="235"/>
      <c r="Z415" s="235"/>
      <c r="AA415" s="235"/>
      <c r="AB415" s="235"/>
      <c r="AC415" s="235"/>
      <c r="AD415" s="235"/>
      <c r="AE415" s="235"/>
      <c r="AF415" s="235"/>
      <c r="AG415" s="235"/>
      <c r="AH415" s="235"/>
      <c r="AI415" s="235"/>
      <c r="AJ415" s="235"/>
      <c r="AK415" s="235"/>
      <c r="AL415" s="235"/>
      <c r="AM415" s="235"/>
      <c r="AN415" s="223"/>
    </row>
    <row r="416" spans="1:40" s="183" customFormat="1" ht="22.9" customHeight="1">
      <c r="A416" s="202"/>
      <c r="B416" s="244" t="s">
        <v>276</v>
      </c>
      <c r="C416" s="245">
        <v>11</v>
      </c>
      <c r="D416" s="246">
        <v>203018</v>
      </c>
      <c r="E416" s="251" t="s">
        <v>332</v>
      </c>
      <c r="F416" s="252">
        <f t="shared" si="20"/>
        <v>1269980.67</v>
      </c>
      <c r="G416" s="252">
        <v>1269980.67</v>
      </c>
      <c r="H416" s="207">
        <f t="shared" si="19"/>
        <v>1269980.67</v>
      </c>
      <c r="I416" s="252">
        <v>1269980.67</v>
      </c>
      <c r="J416" s="256"/>
      <c r="K416" s="257"/>
      <c r="L416" s="257"/>
      <c r="M416" s="257"/>
      <c r="N416" s="257"/>
      <c r="O416" s="257"/>
      <c r="P416" s="257"/>
      <c r="Q416" s="257"/>
      <c r="R416" s="257"/>
      <c r="S416" s="257"/>
      <c r="T416" s="257"/>
      <c r="U416" s="257"/>
      <c r="V416" s="258"/>
      <c r="W416" s="235"/>
      <c r="X416" s="235"/>
      <c r="Y416" s="235"/>
      <c r="Z416" s="235"/>
      <c r="AA416" s="235"/>
      <c r="AB416" s="235"/>
      <c r="AC416" s="235"/>
      <c r="AD416" s="235"/>
      <c r="AE416" s="235"/>
      <c r="AF416" s="235"/>
      <c r="AG416" s="235"/>
      <c r="AH416" s="235"/>
      <c r="AI416" s="235"/>
      <c r="AJ416" s="235"/>
      <c r="AK416" s="235"/>
      <c r="AL416" s="235"/>
      <c r="AM416" s="235"/>
      <c r="AN416" s="223"/>
    </row>
    <row r="417" spans="1:40" s="183" customFormat="1" ht="22.9" customHeight="1">
      <c r="A417" s="202"/>
      <c r="B417" s="244" t="s">
        <v>276</v>
      </c>
      <c r="C417" s="245">
        <v>12</v>
      </c>
      <c r="D417" s="246">
        <v>203018</v>
      </c>
      <c r="E417" s="251" t="s">
        <v>333</v>
      </c>
      <c r="F417" s="252">
        <f t="shared" si="20"/>
        <v>946399.48</v>
      </c>
      <c r="G417" s="252">
        <v>946399.48</v>
      </c>
      <c r="H417" s="207">
        <f t="shared" si="19"/>
        <v>946399.48</v>
      </c>
      <c r="I417" s="252">
        <v>946399.48</v>
      </c>
      <c r="J417" s="256"/>
      <c r="K417" s="257"/>
      <c r="L417" s="257"/>
      <c r="M417" s="257"/>
      <c r="N417" s="257"/>
      <c r="O417" s="257"/>
      <c r="P417" s="257"/>
      <c r="Q417" s="257"/>
      <c r="R417" s="257"/>
      <c r="S417" s="257"/>
      <c r="T417" s="257"/>
      <c r="U417" s="257"/>
      <c r="V417" s="258"/>
      <c r="W417" s="235"/>
      <c r="X417" s="235"/>
      <c r="Y417" s="235"/>
      <c r="Z417" s="235"/>
      <c r="AA417" s="235"/>
      <c r="AB417" s="235"/>
      <c r="AC417" s="235"/>
      <c r="AD417" s="235"/>
      <c r="AE417" s="235"/>
      <c r="AF417" s="235"/>
      <c r="AG417" s="235"/>
      <c r="AH417" s="235"/>
      <c r="AI417" s="235"/>
      <c r="AJ417" s="235"/>
      <c r="AK417" s="235"/>
      <c r="AL417" s="235"/>
      <c r="AM417" s="235"/>
      <c r="AN417" s="223"/>
    </row>
    <row r="418" spans="1:40" s="183" customFormat="1" ht="22.9" customHeight="1">
      <c r="A418" s="202"/>
      <c r="B418" s="244" t="s">
        <v>276</v>
      </c>
      <c r="C418" s="245">
        <v>13</v>
      </c>
      <c r="D418" s="246">
        <v>203018</v>
      </c>
      <c r="E418" s="251" t="s">
        <v>190</v>
      </c>
      <c r="F418" s="252">
        <f t="shared" si="20"/>
        <v>8111995.5800000001</v>
      </c>
      <c r="G418" s="252">
        <v>8111995.5800000001</v>
      </c>
      <c r="H418" s="207">
        <f t="shared" si="19"/>
        <v>8111995.5800000001</v>
      </c>
      <c r="I418" s="252">
        <v>8111995.5800000001</v>
      </c>
      <c r="J418" s="256"/>
      <c r="K418" s="257"/>
      <c r="L418" s="257"/>
      <c r="M418" s="257"/>
      <c r="N418" s="257"/>
      <c r="O418" s="257"/>
      <c r="P418" s="257"/>
      <c r="Q418" s="257"/>
      <c r="R418" s="257"/>
      <c r="S418" s="257"/>
      <c r="T418" s="257"/>
      <c r="U418" s="257"/>
      <c r="V418" s="258"/>
      <c r="W418" s="235"/>
      <c r="X418" s="235"/>
      <c r="Y418" s="235"/>
      <c r="Z418" s="235"/>
      <c r="AA418" s="235"/>
      <c r="AB418" s="235"/>
      <c r="AC418" s="235"/>
      <c r="AD418" s="235"/>
      <c r="AE418" s="235"/>
      <c r="AF418" s="235"/>
      <c r="AG418" s="235"/>
      <c r="AH418" s="235"/>
      <c r="AI418" s="235"/>
      <c r="AJ418" s="235"/>
      <c r="AK418" s="235"/>
      <c r="AL418" s="235"/>
      <c r="AM418" s="235"/>
      <c r="AN418" s="223"/>
    </row>
    <row r="419" spans="1:40" s="183" customFormat="1" ht="22.9" customHeight="1">
      <c r="A419" s="202"/>
      <c r="B419" s="244" t="s">
        <v>276</v>
      </c>
      <c r="C419" s="245">
        <v>99</v>
      </c>
      <c r="D419" s="246">
        <v>203018</v>
      </c>
      <c r="E419" s="251" t="s">
        <v>358</v>
      </c>
      <c r="F419" s="252">
        <f t="shared" si="20"/>
        <v>241896</v>
      </c>
      <c r="G419" s="252">
        <v>241896</v>
      </c>
      <c r="H419" s="207">
        <f t="shared" si="19"/>
        <v>241896</v>
      </c>
      <c r="I419" s="252">
        <v>241896</v>
      </c>
      <c r="J419" s="256"/>
      <c r="K419" s="257"/>
      <c r="L419" s="257"/>
      <c r="M419" s="257"/>
      <c r="N419" s="257"/>
      <c r="O419" s="257"/>
      <c r="P419" s="257"/>
      <c r="Q419" s="257"/>
      <c r="R419" s="257"/>
      <c r="S419" s="257"/>
      <c r="T419" s="257"/>
      <c r="U419" s="257"/>
      <c r="V419" s="258"/>
      <c r="W419" s="235"/>
      <c r="X419" s="235"/>
      <c r="Y419" s="235"/>
      <c r="Z419" s="235"/>
      <c r="AA419" s="235"/>
      <c r="AB419" s="235"/>
      <c r="AC419" s="235"/>
      <c r="AD419" s="235"/>
      <c r="AE419" s="235"/>
      <c r="AF419" s="235"/>
      <c r="AG419" s="235"/>
      <c r="AH419" s="235"/>
      <c r="AI419" s="235"/>
      <c r="AJ419" s="235"/>
      <c r="AK419" s="235"/>
      <c r="AL419" s="235"/>
      <c r="AM419" s="235"/>
      <c r="AN419" s="223"/>
    </row>
    <row r="420" spans="1:40" s="183" customFormat="1" ht="22.9" customHeight="1">
      <c r="A420" s="202"/>
      <c r="B420" s="244">
        <v>302</v>
      </c>
      <c r="C420" s="245" t="s">
        <v>169</v>
      </c>
      <c r="D420" s="246">
        <v>203018</v>
      </c>
      <c r="E420" s="251" t="s">
        <v>334</v>
      </c>
      <c r="F420" s="252">
        <f t="shared" si="20"/>
        <v>81360</v>
      </c>
      <c r="G420" s="252">
        <v>1360</v>
      </c>
      <c r="H420" s="207">
        <f t="shared" si="19"/>
        <v>1360</v>
      </c>
      <c r="I420" s="252">
        <v>1360</v>
      </c>
      <c r="J420" s="256"/>
      <c r="K420" s="257"/>
      <c r="L420" s="257"/>
      <c r="M420" s="257"/>
      <c r="N420" s="257"/>
      <c r="O420" s="257"/>
      <c r="P420" s="257"/>
      <c r="Q420" s="256">
        <v>80000</v>
      </c>
      <c r="R420" s="256">
        <v>80000</v>
      </c>
      <c r="S420" s="256"/>
      <c r="T420" s="256">
        <v>80000</v>
      </c>
      <c r="U420" s="257"/>
      <c r="V420" s="258"/>
      <c r="W420" s="235"/>
      <c r="X420" s="235"/>
      <c r="Y420" s="235"/>
      <c r="Z420" s="235"/>
      <c r="AA420" s="235"/>
      <c r="AB420" s="235"/>
      <c r="AC420" s="235"/>
      <c r="AD420" s="235"/>
      <c r="AE420" s="235"/>
      <c r="AF420" s="235"/>
      <c r="AG420" s="235"/>
      <c r="AH420" s="235"/>
      <c r="AI420" s="235"/>
      <c r="AJ420" s="235"/>
      <c r="AK420" s="235"/>
      <c r="AL420" s="235"/>
      <c r="AM420" s="235"/>
      <c r="AN420" s="223"/>
    </row>
    <row r="421" spans="1:40" s="183" customFormat="1" ht="22.9" customHeight="1">
      <c r="A421" s="202"/>
      <c r="B421" s="244">
        <v>302</v>
      </c>
      <c r="C421" s="245" t="s">
        <v>172</v>
      </c>
      <c r="D421" s="246">
        <v>203018</v>
      </c>
      <c r="E421" s="251" t="s">
        <v>337</v>
      </c>
      <c r="F421" s="252">
        <f t="shared" si="20"/>
        <v>100000</v>
      </c>
      <c r="G421" s="252">
        <v>0</v>
      </c>
      <c r="H421" s="207">
        <f t="shared" si="19"/>
        <v>0</v>
      </c>
      <c r="I421" s="252"/>
      <c r="J421" s="256"/>
      <c r="K421" s="257"/>
      <c r="L421" s="257"/>
      <c r="M421" s="257"/>
      <c r="N421" s="257"/>
      <c r="O421" s="257"/>
      <c r="P421" s="257"/>
      <c r="Q421" s="256">
        <v>100000</v>
      </c>
      <c r="R421" s="256">
        <v>100000</v>
      </c>
      <c r="S421" s="256"/>
      <c r="T421" s="256">
        <v>100000</v>
      </c>
      <c r="U421" s="257"/>
      <c r="V421" s="258"/>
      <c r="W421" s="235"/>
      <c r="X421" s="235"/>
      <c r="Y421" s="235"/>
      <c r="Z421" s="235"/>
      <c r="AA421" s="235"/>
      <c r="AB421" s="235"/>
      <c r="AC421" s="235"/>
      <c r="AD421" s="235"/>
      <c r="AE421" s="235"/>
      <c r="AF421" s="235"/>
      <c r="AG421" s="235"/>
      <c r="AH421" s="235"/>
      <c r="AI421" s="235"/>
      <c r="AJ421" s="235"/>
      <c r="AK421" s="235"/>
      <c r="AL421" s="235"/>
      <c r="AM421" s="235"/>
      <c r="AN421" s="223"/>
    </row>
    <row r="422" spans="1:40" s="183" customFormat="1" ht="22.9" customHeight="1">
      <c r="A422" s="202"/>
      <c r="B422" s="244">
        <v>302</v>
      </c>
      <c r="C422" s="245" t="s">
        <v>293</v>
      </c>
      <c r="D422" s="246">
        <v>203018</v>
      </c>
      <c r="E422" s="251" t="s">
        <v>338</v>
      </c>
      <c r="F422" s="252">
        <f t="shared" si="20"/>
        <v>400000</v>
      </c>
      <c r="G422" s="252">
        <v>200000</v>
      </c>
      <c r="H422" s="207">
        <f t="shared" si="19"/>
        <v>200000</v>
      </c>
      <c r="I422" s="252"/>
      <c r="J422" s="256">
        <v>200000</v>
      </c>
      <c r="K422" s="257"/>
      <c r="L422" s="257"/>
      <c r="M422" s="257"/>
      <c r="N422" s="257"/>
      <c r="O422" s="257"/>
      <c r="P422" s="257"/>
      <c r="Q422" s="256">
        <v>200000</v>
      </c>
      <c r="R422" s="256">
        <v>200000</v>
      </c>
      <c r="S422" s="256"/>
      <c r="T422" s="256">
        <v>200000</v>
      </c>
      <c r="U422" s="257"/>
      <c r="V422" s="258"/>
      <c r="W422" s="235"/>
      <c r="X422" s="235"/>
      <c r="Y422" s="235"/>
      <c r="Z422" s="235"/>
      <c r="AA422" s="235"/>
      <c r="AB422" s="235"/>
      <c r="AC422" s="235"/>
      <c r="AD422" s="235"/>
      <c r="AE422" s="235"/>
      <c r="AF422" s="235"/>
      <c r="AG422" s="235"/>
      <c r="AH422" s="235"/>
      <c r="AI422" s="235"/>
      <c r="AJ422" s="235"/>
      <c r="AK422" s="235"/>
      <c r="AL422" s="235"/>
      <c r="AM422" s="235"/>
      <c r="AN422" s="223"/>
    </row>
    <row r="423" spans="1:40" s="183" customFormat="1" ht="22.9" customHeight="1">
      <c r="A423" s="202"/>
      <c r="B423" s="244">
        <v>302</v>
      </c>
      <c r="C423" s="245" t="s">
        <v>178</v>
      </c>
      <c r="D423" s="246">
        <v>203018</v>
      </c>
      <c r="E423" s="251" t="s">
        <v>352</v>
      </c>
      <c r="F423" s="252">
        <f t="shared" si="20"/>
        <v>140000</v>
      </c>
      <c r="G423" s="252">
        <v>0</v>
      </c>
      <c r="H423" s="207">
        <f t="shared" si="19"/>
        <v>0</v>
      </c>
      <c r="I423" s="252"/>
      <c r="J423" s="256"/>
      <c r="K423" s="257"/>
      <c r="L423" s="257"/>
      <c r="M423" s="257"/>
      <c r="N423" s="257"/>
      <c r="O423" s="257"/>
      <c r="P423" s="257"/>
      <c r="Q423" s="256">
        <v>140000</v>
      </c>
      <c r="R423" s="256">
        <v>140000</v>
      </c>
      <c r="S423" s="256"/>
      <c r="T423" s="256">
        <v>140000</v>
      </c>
      <c r="U423" s="257"/>
      <c r="V423" s="258"/>
      <c r="W423" s="235"/>
      <c r="X423" s="235"/>
      <c r="Y423" s="235"/>
      <c r="Z423" s="235"/>
      <c r="AA423" s="235"/>
      <c r="AB423" s="235"/>
      <c r="AC423" s="235"/>
      <c r="AD423" s="235"/>
      <c r="AE423" s="235"/>
      <c r="AF423" s="235"/>
      <c r="AG423" s="235"/>
      <c r="AH423" s="235"/>
      <c r="AI423" s="235"/>
      <c r="AJ423" s="235"/>
      <c r="AK423" s="235"/>
      <c r="AL423" s="235"/>
      <c r="AM423" s="235"/>
      <c r="AN423" s="223"/>
    </row>
    <row r="424" spans="1:40" s="183" customFormat="1" ht="22.9" customHeight="1">
      <c r="A424" s="202"/>
      <c r="B424" s="244">
        <v>302</v>
      </c>
      <c r="C424" s="245" t="s">
        <v>286</v>
      </c>
      <c r="D424" s="246">
        <v>203018</v>
      </c>
      <c r="E424" s="251" t="s">
        <v>341</v>
      </c>
      <c r="F424" s="252">
        <f t="shared" si="20"/>
        <v>420000</v>
      </c>
      <c r="G424" s="252">
        <v>300000</v>
      </c>
      <c r="H424" s="207">
        <f t="shared" si="19"/>
        <v>300000</v>
      </c>
      <c r="I424" s="252"/>
      <c r="J424" s="256">
        <v>300000</v>
      </c>
      <c r="K424" s="257"/>
      <c r="L424" s="257"/>
      <c r="M424" s="257"/>
      <c r="N424" s="257"/>
      <c r="O424" s="257"/>
      <c r="P424" s="257"/>
      <c r="Q424" s="256">
        <v>120000</v>
      </c>
      <c r="R424" s="256">
        <v>120000</v>
      </c>
      <c r="S424" s="256"/>
      <c r="T424" s="256">
        <v>120000</v>
      </c>
      <c r="U424" s="257"/>
      <c r="V424" s="258"/>
      <c r="W424" s="235"/>
      <c r="X424" s="235"/>
      <c r="Y424" s="235"/>
      <c r="Z424" s="235"/>
      <c r="AA424" s="235"/>
      <c r="AB424" s="235"/>
      <c r="AC424" s="235"/>
      <c r="AD424" s="235"/>
      <c r="AE424" s="235"/>
      <c r="AF424" s="235"/>
      <c r="AG424" s="235"/>
      <c r="AH424" s="235"/>
      <c r="AI424" s="235"/>
      <c r="AJ424" s="235"/>
      <c r="AK424" s="235"/>
      <c r="AL424" s="235"/>
      <c r="AM424" s="235"/>
      <c r="AN424" s="223"/>
    </row>
    <row r="425" spans="1:40" s="183" customFormat="1" ht="22.9" customHeight="1">
      <c r="A425" s="202"/>
      <c r="B425" s="244">
        <v>302</v>
      </c>
      <c r="C425" s="245" t="s">
        <v>306</v>
      </c>
      <c r="D425" s="246">
        <v>203018</v>
      </c>
      <c r="E425" s="251" t="s">
        <v>345</v>
      </c>
      <c r="F425" s="252">
        <f t="shared" si="20"/>
        <v>1588286.36</v>
      </c>
      <c r="G425" s="252">
        <v>1588286.36</v>
      </c>
      <c r="H425" s="207">
        <f t="shared" si="19"/>
        <v>1588286.36</v>
      </c>
      <c r="I425" s="252">
        <v>1588286.36</v>
      </c>
      <c r="J425" s="256"/>
      <c r="K425" s="257"/>
      <c r="L425" s="257"/>
      <c r="M425" s="257"/>
      <c r="N425" s="257"/>
      <c r="O425" s="257"/>
      <c r="P425" s="257"/>
      <c r="Q425" s="257"/>
      <c r="R425" s="257"/>
      <c r="S425" s="257"/>
      <c r="T425" s="257"/>
      <c r="U425" s="257"/>
      <c r="V425" s="258"/>
      <c r="W425" s="235"/>
      <c r="X425" s="235"/>
      <c r="Y425" s="235"/>
      <c r="Z425" s="235"/>
      <c r="AA425" s="235"/>
      <c r="AB425" s="235"/>
      <c r="AC425" s="235"/>
      <c r="AD425" s="235"/>
      <c r="AE425" s="235"/>
      <c r="AF425" s="235"/>
      <c r="AG425" s="235"/>
      <c r="AH425" s="235"/>
      <c r="AI425" s="235"/>
      <c r="AJ425" s="235"/>
      <c r="AK425" s="235"/>
      <c r="AL425" s="235"/>
      <c r="AM425" s="235"/>
      <c r="AN425" s="223"/>
    </row>
    <row r="426" spans="1:40" s="182" customFormat="1" ht="22.9" customHeight="1">
      <c r="A426" s="199"/>
      <c r="B426" s="247">
        <v>302</v>
      </c>
      <c r="C426" s="248" t="s">
        <v>308</v>
      </c>
      <c r="D426" s="249">
        <v>203018</v>
      </c>
      <c r="E426" s="253" t="s">
        <v>346</v>
      </c>
      <c r="F426" s="254">
        <f t="shared" ref="F426:F432" si="21">G426+Q426</f>
        <v>96201.36</v>
      </c>
      <c r="G426" s="254">
        <v>96201.36</v>
      </c>
      <c r="H426" s="207">
        <f t="shared" si="19"/>
        <v>96201.36</v>
      </c>
      <c r="I426" s="254">
        <v>96201.36</v>
      </c>
      <c r="J426" s="255"/>
      <c r="K426" s="255"/>
      <c r="L426" s="255"/>
      <c r="M426" s="255"/>
      <c r="N426" s="255"/>
      <c r="O426" s="255"/>
      <c r="P426" s="255"/>
      <c r="Q426" s="255"/>
      <c r="R426" s="255"/>
      <c r="S426" s="255"/>
      <c r="T426" s="255"/>
      <c r="U426" s="255"/>
      <c r="V426" s="259"/>
      <c r="W426" s="207"/>
      <c r="X426" s="207"/>
      <c r="Y426" s="207"/>
      <c r="Z426" s="207"/>
      <c r="AA426" s="207"/>
      <c r="AB426" s="207"/>
      <c r="AC426" s="207"/>
      <c r="AD426" s="207"/>
      <c r="AE426" s="207"/>
      <c r="AF426" s="207"/>
      <c r="AG426" s="207"/>
      <c r="AH426" s="207"/>
      <c r="AI426" s="207"/>
      <c r="AJ426" s="207"/>
      <c r="AK426" s="207"/>
      <c r="AL426" s="207"/>
      <c r="AM426" s="207"/>
      <c r="AN426" s="221"/>
    </row>
    <row r="427" spans="1:40" s="182" customFormat="1" ht="22.9" customHeight="1">
      <c r="A427" s="199"/>
      <c r="B427" s="247">
        <v>302</v>
      </c>
      <c r="C427" s="248" t="s">
        <v>196</v>
      </c>
      <c r="D427" s="249">
        <v>203018</v>
      </c>
      <c r="E427" s="253" t="s">
        <v>327</v>
      </c>
      <c r="F427" s="254">
        <f t="shared" si="21"/>
        <v>501336.31</v>
      </c>
      <c r="G427" s="254">
        <v>451336.31</v>
      </c>
      <c r="H427" s="207">
        <f t="shared" si="19"/>
        <v>451336.31</v>
      </c>
      <c r="I427" s="254">
        <f t="shared" ref="I427" si="22">501336.31-50000</f>
        <v>451336.31</v>
      </c>
      <c r="J427" s="255"/>
      <c r="K427" s="255"/>
      <c r="L427" s="255"/>
      <c r="M427" s="255"/>
      <c r="N427" s="255"/>
      <c r="O427" s="255"/>
      <c r="P427" s="255"/>
      <c r="Q427" s="255">
        <v>50000</v>
      </c>
      <c r="R427" s="255">
        <v>50000</v>
      </c>
      <c r="S427" s="255"/>
      <c r="T427" s="255">
        <v>50000</v>
      </c>
      <c r="U427" s="255"/>
      <c r="V427" s="259"/>
      <c r="W427" s="207"/>
      <c r="X427" s="207"/>
      <c r="Y427" s="207"/>
      <c r="Z427" s="207"/>
      <c r="AA427" s="207"/>
      <c r="AB427" s="207"/>
      <c r="AC427" s="207"/>
      <c r="AD427" s="207"/>
      <c r="AE427" s="207"/>
      <c r="AF427" s="207"/>
      <c r="AG427" s="207"/>
      <c r="AH427" s="207"/>
      <c r="AI427" s="207"/>
      <c r="AJ427" s="207"/>
      <c r="AK427" s="207"/>
      <c r="AL427" s="207"/>
      <c r="AM427" s="207"/>
      <c r="AN427" s="221"/>
    </row>
    <row r="428" spans="1:40" s="182" customFormat="1" ht="22.9" customHeight="1">
      <c r="A428" s="199"/>
      <c r="B428" s="247" t="s">
        <v>315</v>
      </c>
      <c r="C428" s="248" t="s">
        <v>169</v>
      </c>
      <c r="D428" s="249">
        <v>203018</v>
      </c>
      <c r="E428" s="253" t="s">
        <v>359</v>
      </c>
      <c r="F428" s="254">
        <f t="shared" si="21"/>
        <v>144675.20000000001</v>
      </c>
      <c r="G428" s="254">
        <v>144675.20000000001</v>
      </c>
      <c r="H428" s="207">
        <f t="shared" si="19"/>
        <v>144675.20000000001</v>
      </c>
      <c r="I428" s="254">
        <v>144675.20000000001</v>
      </c>
      <c r="J428" s="255"/>
      <c r="K428" s="255"/>
      <c r="L428" s="255"/>
      <c r="M428" s="255"/>
      <c r="N428" s="255"/>
      <c r="O428" s="255"/>
      <c r="P428" s="255"/>
      <c r="Q428" s="255"/>
      <c r="R428" s="255"/>
      <c r="S428" s="255"/>
      <c r="T428" s="255"/>
      <c r="U428" s="255"/>
      <c r="V428" s="259"/>
      <c r="W428" s="207"/>
      <c r="X428" s="207"/>
      <c r="Y428" s="207"/>
      <c r="Z428" s="207"/>
      <c r="AA428" s="207"/>
      <c r="AB428" s="207"/>
      <c r="AC428" s="207"/>
      <c r="AD428" s="207"/>
      <c r="AE428" s="207"/>
      <c r="AF428" s="207"/>
      <c r="AG428" s="207"/>
      <c r="AH428" s="207"/>
      <c r="AI428" s="207"/>
      <c r="AJ428" s="207"/>
      <c r="AK428" s="207"/>
      <c r="AL428" s="207"/>
      <c r="AM428" s="207"/>
      <c r="AN428" s="221"/>
    </row>
    <row r="429" spans="1:40" s="182" customFormat="1" ht="22.9" customHeight="1">
      <c r="A429" s="199"/>
      <c r="B429" s="247" t="s">
        <v>315</v>
      </c>
      <c r="C429" s="248" t="s">
        <v>172</v>
      </c>
      <c r="D429" s="249">
        <v>203018</v>
      </c>
      <c r="E429" s="253" t="s">
        <v>347</v>
      </c>
      <c r="F429" s="254">
        <f t="shared" si="21"/>
        <v>5374113</v>
      </c>
      <c r="G429" s="254">
        <v>5374113</v>
      </c>
      <c r="H429" s="207">
        <f t="shared" si="19"/>
        <v>5374113</v>
      </c>
      <c r="I429" s="254">
        <v>5374113</v>
      </c>
      <c r="J429" s="255"/>
      <c r="K429" s="255"/>
      <c r="L429" s="255"/>
      <c r="M429" s="255"/>
      <c r="N429" s="255"/>
      <c r="O429" s="255"/>
      <c r="P429" s="255"/>
      <c r="Q429" s="255"/>
      <c r="R429" s="255"/>
      <c r="S429" s="255"/>
      <c r="T429" s="255"/>
      <c r="U429" s="255"/>
      <c r="V429" s="259"/>
      <c r="W429" s="207"/>
      <c r="X429" s="207"/>
      <c r="Y429" s="207"/>
      <c r="Z429" s="207"/>
      <c r="AA429" s="207"/>
      <c r="AB429" s="207"/>
      <c r="AC429" s="207"/>
      <c r="AD429" s="207"/>
      <c r="AE429" s="207"/>
      <c r="AF429" s="207"/>
      <c r="AG429" s="207"/>
      <c r="AH429" s="207"/>
      <c r="AI429" s="207"/>
      <c r="AJ429" s="207"/>
      <c r="AK429" s="207"/>
      <c r="AL429" s="207"/>
      <c r="AM429" s="207"/>
      <c r="AN429" s="221"/>
    </row>
    <row r="430" spans="1:40" s="182" customFormat="1" ht="22.9" customHeight="1">
      <c r="A430" s="199"/>
      <c r="B430" s="247" t="s">
        <v>315</v>
      </c>
      <c r="C430" s="248" t="s">
        <v>201</v>
      </c>
      <c r="D430" s="249">
        <v>203018</v>
      </c>
      <c r="E430" s="253" t="s">
        <v>348</v>
      </c>
      <c r="F430" s="254">
        <f t="shared" si="21"/>
        <v>450344.89</v>
      </c>
      <c r="G430" s="254">
        <v>450344.89</v>
      </c>
      <c r="H430" s="207">
        <f t="shared" si="19"/>
        <v>450344.89</v>
      </c>
      <c r="I430" s="254">
        <v>450344.89</v>
      </c>
      <c r="J430" s="255"/>
      <c r="K430" s="255"/>
      <c r="L430" s="255"/>
      <c r="M430" s="255"/>
      <c r="N430" s="255"/>
      <c r="O430" s="255"/>
      <c r="P430" s="255"/>
      <c r="Q430" s="255"/>
      <c r="R430" s="255"/>
      <c r="S430" s="255"/>
      <c r="T430" s="255"/>
      <c r="U430" s="255"/>
      <c r="V430" s="259"/>
      <c r="W430" s="207"/>
      <c r="X430" s="207"/>
      <c r="Y430" s="207"/>
      <c r="Z430" s="207"/>
      <c r="AA430" s="207"/>
      <c r="AB430" s="207"/>
      <c r="AC430" s="207"/>
      <c r="AD430" s="207"/>
      <c r="AE430" s="207"/>
      <c r="AF430" s="207"/>
      <c r="AG430" s="207"/>
      <c r="AH430" s="207"/>
      <c r="AI430" s="207"/>
      <c r="AJ430" s="207"/>
      <c r="AK430" s="207"/>
      <c r="AL430" s="207"/>
      <c r="AM430" s="207"/>
      <c r="AN430" s="221"/>
    </row>
    <row r="431" spans="1:40" s="182" customFormat="1" ht="22.9" customHeight="1">
      <c r="A431" s="199"/>
      <c r="B431" s="247" t="s">
        <v>315</v>
      </c>
      <c r="C431" s="248" t="s">
        <v>175</v>
      </c>
      <c r="D431" s="249">
        <v>203018</v>
      </c>
      <c r="E431" s="253" t="s">
        <v>360</v>
      </c>
      <c r="F431" s="254">
        <f t="shared" si="21"/>
        <v>184000</v>
      </c>
      <c r="G431" s="255">
        <v>43000</v>
      </c>
      <c r="H431" s="207">
        <f t="shared" si="19"/>
        <v>43000</v>
      </c>
      <c r="I431" s="254"/>
      <c r="J431" s="255">
        <v>43000</v>
      </c>
      <c r="K431" s="255"/>
      <c r="L431" s="255"/>
      <c r="M431" s="255"/>
      <c r="N431" s="255"/>
      <c r="O431" s="255"/>
      <c r="P431" s="255"/>
      <c r="Q431" s="255">
        <v>141000</v>
      </c>
      <c r="R431" s="255">
        <v>141000</v>
      </c>
      <c r="S431" s="255"/>
      <c r="T431" s="255">
        <v>141000</v>
      </c>
      <c r="U431" s="255"/>
      <c r="V431" s="259"/>
      <c r="W431" s="207"/>
      <c r="X431" s="207"/>
      <c r="Y431" s="207"/>
      <c r="Z431" s="207"/>
      <c r="AA431" s="207"/>
      <c r="AB431" s="207"/>
      <c r="AC431" s="207"/>
      <c r="AD431" s="207"/>
      <c r="AE431" s="207"/>
      <c r="AF431" s="207"/>
      <c r="AG431" s="207"/>
      <c r="AH431" s="207"/>
      <c r="AI431" s="207"/>
      <c r="AJ431" s="207"/>
      <c r="AK431" s="207"/>
      <c r="AL431" s="207"/>
      <c r="AM431" s="207"/>
      <c r="AN431" s="221"/>
    </row>
    <row r="432" spans="1:40" s="182" customFormat="1" ht="22.9" customHeight="1">
      <c r="A432" s="199"/>
      <c r="B432" s="247" t="s">
        <v>315</v>
      </c>
      <c r="C432" s="248" t="s">
        <v>296</v>
      </c>
      <c r="D432" s="249">
        <v>203018</v>
      </c>
      <c r="E432" s="253" t="s">
        <v>349</v>
      </c>
      <c r="F432" s="254">
        <f t="shared" si="21"/>
        <v>4380</v>
      </c>
      <c r="G432" s="254">
        <v>4380</v>
      </c>
      <c r="H432" s="207">
        <f t="shared" si="19"/>
        <v>4380</v>
      </c>
      <c r="I432" s="254">
        <v>4380</v>
      </c>
      <c r="J432" s="255"/>
      <c r="K432" s="255"/>
      <c r="L432" s="255"/>
      <c r="M432" s="255"/>
      <c r="N432" s="255"/>
      <c r="O432" s="255"/>
      <c r="P432" s="255"/>
      <c r="Q432" s="255"/>
      <c r="R432" s="255"/>
      <c r="S432" s="255"/>
      <c r="T432" s="255"/>
      <c r="U432" s="255"/>
      <c r="V432" s="259"/>
      <c r="W432" s="207"/>
      <c r="X432" s="207"/>
      <c r="Y432" s="207"/>
      <c r="Z432" s="207"/>
      <c r="AA432" s="207"/>
      <c r="AB432" s="207"/>
      <c r="AC432" s="207"/>
      <c r="AD432" s="207"/>
      <c r="AE432" s="207"/>
      <c r="AF432" s="207"/>
      <c r="AG432" s="207"/>
      <c r="AH432" s="207"/>
      <c r="AI432" s="207"/>
      <c r="AJ432" s="207"/>
      <c r="AK432" s="207"/>
      <c r="AL432" s="207"/>
      <c r="AM432" s="207"/>
      <c r="AN432" s="221"/>
    </row>
    <row r="433" spans="1:40" s="182" customFormat="1" ht="17.25" customHeight="1">
      <c r="A433" s="225"/>
      <c r="B433" s="250" t="s">
        <v>276</v>
      </c>
      <c r="C433" s="250" t="s">
        <v>169</v>
      </c>
      <c r="D433" s="227" t="s">
        <v>150</v>
      </c>
      <c r="E433" s="250" t="s">
        <v>277</v>
      </c>
      <c r="F433" s="198">
        <v>2677728</v>
      </c>
      <c r="G433" s="198">
        <v>2677728</v>
      </c>
      <c r="H433" s="207">
        <f t="shared" si="19"/>
        <v>2677728</v>
      </c>
      <c r="I433" s="198">
        <v>2677728</v>
      </c>
      <c r="J433" s="198"/>
      <c r="K433" s="198"/>
      <c r="L433" s="198"/>
      <c r="M433" s="198"/>
      <c r="N433" s="198"/>
      <c r="O433" s="198"/>
      <c r="P433" s="198"/>
      <c r="Q433" s="198"/>
      <c r="R433" s="198"/>
      <c r="S433" s="198"/>
      <c r="T433" s="198"/>
      <c r="U433" s="198"/>
      <c r="V433" s="227"/>
      <c r="W433" s="227"/>
      <c r="X433" s="227"/>
      <c r="Y433" s="227"/>
      <c r="Z433" s="227"/>
      <c r="AA433" s="227"/>
      <c r="AB433" s="227"/>
      <c r="AC433" s="227"/>
      <c r="AD433" s="227"/>
      <c r="AE433" s="227"/>
      <c r="AF433" s="227"/>
      <c r="AG433" s="227"/>
      <c r="AH433" s="227"/>
      <c r="AI433" s="227"/>
      <c r="AJ433" s="227"/>
      <c r="AK433" s="227"/>
      <c r="AL433" s="227"/>
      <c r="AM433" s="227"/>
      <c r="AN433" s="228"/>
    </row>
    <row r="434" spans="1:40" s="182" customFormat="1" ht="17.25" customHeight="1">
      <c r="A434" s="226"/>
      <c r="B434" s="250" t="s">
        <v>276</v>
      </c>
      <c r="C434" s="250" t="s">
        <v>183</v>
      </c>
      <c r="D434" s="227" t="s">
        <v>150</v>
      </c>
      <c r="E434" s="250" t="s">
        <v>278</v>
      </c>
      <c r="F434" s="198">
        <v>288352.32</v>
      </c>
      <c r="G434" s="198">
        <v>288352.32</v>
      </c>
      <c r="H434" s="207">
        <f t="shared" si="19"/>
        <v>288352.32</v>
      </c>
      <c r="I434" s="198">
        <v>288352.32</v>
      </c>
      <c r="J434" s="198"/>
      <c r="K434" s="198"/>
      <c r="L434" s="198"/>
      <c r="M434" s="198"/>
      <c r="N434" s="198"/>
      <c r="O434" s="198"/>
      <c r="P434" s="198"/>
      <c r="Q434" s="198"/>
      <c r="R434" s="198"/>
      <c r="S434" s="198"/>
      <c r="T434" s="198"/>
      <c r="U434" s="198"/>
      <c r="V434" s="227"/>
      <c r="W434" s="227"/>
      <c r="X434" s="227"/>
      <c r="Y434" s="227"/>
      <c r="Z434" s="227"/>
      <c r="AA434" s="227"/>
      <c r="AB434" s="227"/>
      <c r="AC434" s="227"/>
      <c r="AD434" s="227"/>
      <c r="AE434" s="227"/>
      <c r="AF434" s="227"/>
      <c r="AG434" s="227"/>
      <c r="AH434" s="227"/>
      <c r="AI434" s="227"/>
      <c r="AJ434" s="227"/>
      <c r="AK434" s="227"/>
      <c r="AL434" s="227"/>
      <c r="AM434" s="227"/>
      <c r="AN434" s="228"/>
    </row>
    <row r="435" spans="1:40" s="182" customFormat="1" ht="17.25" customHeight="1">
      <c r="A435" s="226"/>
      <c r="B435" s="250" t="s">
        <v>276</v>
      </c>
      <c r="C435" s="250" t="s">
        <v>201</v>
      </c>
      <c r="D435" s="227" t="s">
        <v>150</v>
      </c>
      <c r="E435" s="250" t="s">
        <v>351</v>
      </c>
      <c r="F435" s="198">
        <v>4093574</v>
      </c>
      <c r="G435" s="198">
        <v>4093574</v>
      </c>
      <c r="H435" s="207">
        <f t="shared" si="19"/>
        <v>4093574</v>
      </c>
      <c r="I435" s="198">
        <v>4093574</v>
      </c>
      <c r="J435" s="198"/>
      <c r="K435" s="198"/>
      <c r="L435" s="198"/>
      <c r="M435" s="198"/>
      <c r="N435" s="198"/>
      <c r="O435" s="198"/>
      <c r="P435" s="198"/>
      <c r="Q435" s="198"/>
      <c r="R435" s="198"/>
      <c r="S435" s="198"/>
      <c r="T435" s="198"/>
      <c r="U435" s="198"/>
      <c r="V435" s="227"/>
      <c r="W435" s="227"/>
      <c r="X435" s="227"/>
      <c r="Y435" s="227"/>
      <c r="Z435" s="227"/>
      <c r="AA435" s="227"/>
      <c r="AB435" s="227"/>
      <c r="AC435" s="227"/>
      <c r="AD435" s="227"/>
      <c r="AE435" s="227"/>
      <c r="AF435" s="227"/>
      <c r="AG435" s="227"/>
      <c r="AH435" s="227"/>
      <c r="AI435" s="227"/>
      <c r="AJ435" s="227"/>
      <c r="AK435" s="227"/>
      <c r="AL435" s="227"/>
      <c r="AM435" s="227"/>
      <c r="AN435" s="228"/>
    </row>
    <row r="436" spans="1:40" s="182" customFormat="1" ht="17.25" customHeight="1">
      <c r="A436" s="226"/>
      <c r="B436" s="250" t="s">
        <v>276</v>
      </c>
      <c r="C436" s="250" t="s">
        <v>175</v>
      </c>
      <c r="D436" s="227" t="s">
        <v>150</v>
      </c>
      <c r="E436" s="250" t="s">
        <v>280</v>
      </c>
      <c r="F436" s="198">
        <v>1129544.69</v>
      </c>
      <c r="G436" s="198">
        <v>1129544.69</v>
      </c>
      <c r="H436" s="207">
        <f t="shared" si="19"/>
        <v>1129544.69</v>
      </c>
      <c r="I436" s="198">
        <v>1129544.69</v>
      </c>
      <c r="J436" s="198"/>
      <c r="K436" s="198"/>
      <c r="L436" s="198"/>
      <c r="M436" s="198"/>
      <c r="N436" s="198"/>
      <c r="O436" s="198"/>
      <c r="P436" s="198"/>
      <c r="Q436" s="198"/>
      <c r="R436" s="198"/>
      <c r="S436" s="198"/>
      <c r="T436" s="198"/>
      <c r="U436" s="198"/>
      <c r="V436" s="227"/>
      <c r="W436" s="227"/>
      <c r="X436" s="227"/>
      <c r="Y436" s="227"/>
      <c r="Z436" s="227"/>
      <c r="AA436" s="227"/>
      <c r="AB436" s="227"/>
      <c r="AC436" s="227"/>
      <c r="AD436" s="227"/>
      <c r="AE436" s="227"/>
      <c r="AF436" s="227"/>
      <c r="AG436" s="227"/>
      <c r="AH436" s="227"/>
      <c r="AI436" s="227"/>
      <c r="AJ436" s="227"/>
      <c r="AK436" s="227"/>
      <c r="AL436" s="227"/>
      <c r="AM436" s="227"/>
      <c r="AN436" s="228"/>
    </row>
    <row r="437" spans="1:40" s="182" customFormat="1" ht="17.25" customHeight="1">
      <c r="A437" s="226"/>
      <c r="B437" s="250" t="s">
        <v>276</v>
      </c>
      <c r="C437" s="250" t="s">
        <v>281</v>
      </c>
      <c r="D437" s="227" t="s">
        <v>150</v>
      </c>
      <c r="E437" s="250" t="s">
        <v>282</v>
      </c>
      <c r="F437" s="198">
        <v>543593.38</v>
      </c>
      <c r="G437" s="198">
        <v>543593.38</v>
      </c>
      <c r="H437" s="207">
        <f t="shared" si="19"/>
        <v>543593.38</v>
      </c>
      <c r="I437" s="198">
        <v>543593.38</v>
      </c>
      <c r="J437" s="198"/>
      <c r="K437" s="198"/>
      <c r="L437" s="198"/>
      <c r="M437" s="198"/>
      <c r="N437" s="198"/>
      <c r="O437" s="198"/>
      <c r="P437" s="198"/>
      <c r="Q437" s="198"/>
      <c r="R437" s="198"/>
      <c r="S437" s="198"/>
      <c r="T437" s="198"/>
      <c r="U437" s="198"/>
      <c r="V437" s="227"/>
      <c r="W437" s="227"/>
      <c r="X437" s="227"/>
      <c r="Y437" s="227"/>
      <c r="Z437" s="227"/>
      <c r="AA437" s="227"/>
      <c r="AB437" s="227"/>
      <c r="AC437" s="227"/>
      <c r="AD437" s="227"/>
      <c r="AE437" s="227"/>
      <c r="AF437" s="227"/>
      <c r="AG437" s="227"/>
      <c r="AH437" s="227"/>
      <c r="AI437" s="227"/>
      <c r="AJ437" s="227"/>
      <c r="AK437" s="227"/>
      <c r="AL437" s="227"/>
      <c r="AM437" s="227"/>
      <c r="AN437" s="228"/>
    </row>
    <row r="438" spans="1:40" s="182" customFormat="1" ht="17.25" customHeight="1">
      <c r="A438" s="226"/>
      <c r="B438" s="250" t="s">
        <v>276</v>
      </c>
      <c r="C438" s="250" t="s">
        <v>178</v>
      </c>
      <c r="D438" s="227" t="s">
        <v>150</v>
      </c>
      <c r="E438" s="250" t="s">
        <v>283</v>
      </c>
      <c r="F438" s="198">
        <v>132996.54</v>
      </c>
      <c r="G438" s="198">
        <v>132996.54</v>
      </c>
      <c r="H438" s="207">
        <f t="shared" si="19"/>
        <v>132996.54</v>
      </c>
      <c r="I438" s="198">
        <v>132996.54</v>
      </c>
      <c r="J438" s="198"/>
      <c r="K438" s="198"/>
      <c r="L438" s="198"/>
      <c r="M438" s="198"/>
      <c r="N438" s="198"/>
      <c r="O438" s="198"/>
      <c r="P438" s="198"/>
      <c r="Q438" s="198"/>
      <c r="R438" s="198"/>
      <c r="S438" s="198"/>
      <c r="T438" s="198"/>
      <c r="U438" s="198"/>
      <c r="V438" s="227"/>
      <c r="W438" s="227"/>
      <c r="X438" s="227"/>
      <c r="Y438" s="227"/>
      <c r="Z438" s="227"/>
      <c r="AA438" s="227"/>
      <c r="AB438" s="227"/>
      <c r="AC438" s="227"/>
      <c r="AD438" s="227"/>
      <c r="AE438" s="227"/>
      <c r="AF438" s="227"/>
      <c r="AG438" s="227"/>
      <c r="AH438" s="227"/>
      <c r="AI438" s="227"/>
      <c r="AJ438" s="227"/>
      <c r="AK438" s="227"/>
      <c r="AL438" s="227"/>
      <c r="AM438" s="227"/>
      <c r="AN438" s="228"/>
    </row>
    <row r="439" spans="1:40" s="182" customFormat="1" ht="17.25" customHeight="1">
      <c r="A439" s="226"/>
      <c r="B439" s="250" t="s">
        <v>276</v>
      </c>
      <c r="C439" s="250" t="s">
        <v>284</v>
      </c>
      <c r="D439" s="227" t="s">
        <v>150</v>
      </c>
      <c r="E439" s="250" t="s">
        <v>285</v>
      </c>
      <c r="F439" s="198">
        <v>98835.16</v>
      </c>
      <c r="G439" s="198">
        <v>98835.16</v>
      </c>
      <c r="H439" s="207">
        <f t="shared" si="19"/>
        <v>98835.16</v>
      </c>
      <c r="I439" s="198">
        <v>98835.16</v>
      </c>
      <c r="J439" s="198"/>
      <c r="K439" s="198"/>
      <c r="L439" s="198"/>
      <c r="M439" s="198"/>
      <c r="N439" s="198"/>
      <c r="O439" s="198"/>
      <c r="P439" s="198"/>
      <c r="Q439" s="198"/>
      <c r="R439" s="198"/>
      <c r="S439" s="198"/>
      <c r="T439" s="198"/>
      <c r="U439" s="198"/>
      <c r="V439" s="227"/>
      <c r="W439" s="227"/>
      <c r="X439" s="227"/>
      <c r="Y439" s="227"/>
      <c r="Z439" s="227"/>
      <c r="AA439" s="227"/>
      <c r="AB439" s="227"/>
      <c r="AC439" s="227"/>
      <c r="AD439" s="227"/>
      <c r="AE439" s="227"/>
      <c r="AF439" s="227"/>
      <c r="AG439" s="227"/>
      <c r="AH439" s="227"/>
      <c r="AI439" s="227"/>
      <c r="AJ439" s="227"/>
      <c r="AK439" s="227"/>
      <c r="AL439" s="227"/>
      <c r="AM439" s="227"/>
      <c r="AN439" s="228"/>
    </row>
    <row r="440" spans="1:40" s="182" customFormat="1" ht="17.25" customHeight="1">
      <c r="A440" s="226"/>
      <c r="B440" s="250" t="s">
        <v>276</v>
      </c>
      <c r="C440" s="250" t="s">
        <v>286</v>
      </c>
      <c r="D440" s="227" t="s">
        <v>150</v>
      </c>
      <c r="E440" s="250" t="s">
        <v>287</v>
      </c>
      <c r="F440" s="198">
        <v>847158.52</v>
      </c>
      <c r="G440" s="198">
        <v>847158.52</v>
      </c>
      <c r="H440" s="207">
        <f t="shared" si="19"/>
        <v>847158.52</v>
      </c>
      <c r="I440" s="198">
        <v>847158.52</v>
      </c>
      <c r="J440" s="198"/>
      <c r="K440" s="198"/>
      <c r="L440" s="198"/>
      <c r="M440" s="198"/>
      <c r="N440" s="198"/>
      <c r="O440" s="198"/>
      <c r="P440" s="198"/>
      <c r="Q440" s="198"/>
      <c r="R440" s="198"/>
      <c r="S440" s="198"/>
      <c r="T440" s="198"/>
      <c r="U440" s="198"/>
      <c r="V440" s="227"/>
      <c r="W440" s="227"/>
      <c r="X440" s="227"/>
      <c r="Y440" s="227"/>
      <c r="Z440" s="227"/>
      <c r="AA440" s="227"/>
      <c r="AB440" s="227"/>
      <c r="AC440" s="227"/>
      <c r="AD440" s="227"/>
      <c r="AE440" s="227"/>
      <c r="AF440" s="227"/>
      <c r="AG440" s="227"/>
      <c r="AH440" s="227"/>
      <c r="AI440" s="227"/>
      <c r="AJ440" s="227"/>
      <c r="AK440" s="227"/>
      <c r="AL440" s="227"/>
      <c r="AM440" s="227"/>
      <c r="AN440" s="228"/>
    </row>
    <row r="441" spans="1:40" s="182" customFormat="1" ht="17.25" customHeight="1">
      <c r="A441" s="225"/>
      <c r="B441" s="250" t="s">
        <v>289</v>
      </c>
      <c r="C441" s="250" t="s">
        <v>169</v>
      </c>
      <c r="D441" s="227" t="s">
        <v>150</v>
      </c>
      <c r="E441" s="250" t="s">
        <v>290</v>
      </c>
      <c r="F441" s="198">
        <v>110000</v>
      </c>
      <c r="G441" s="198">
        <v>90000</v>
      </c>
      <c r="H441" s="207">
        <f t="shared" si="19"/>
        <v>90000</v>
      </c>
      <c r="I441" s="198">
        <v>90000</v>
      </c>
      <c r="J441" s="198"/>
      <c r="K441" s="198"/>
      <c r="L441" s="198"/>
      <c r="M441" s="198"/>
      <c r="N441" s="198"/>
      <c r="O441" s="198"/>
      <c r="P441" s="198"/>
      <c r="Q441" s="198">
        <v>20000</v>
      </c>
      <c r="R441" s="198">
        <v>20000</v>
      </c>
      <c r="S441" s="198"/>
      <c r="T441" s="198">
        <v>20000</v>
      </c>
      <c r="U441" s="198"/>
      <c r="V441" s="227"/>
      <c r="W441" s="227"/>
      <c r="X441" s="227"/>
      <c r="Y441" s="227"/>
      <c r="Z441" s="227"/>
      <c r="AA441" s="227"/>
      <c r="AB441" s="227"/>
      <c r="AC441" s="227"/>
      <c r="AD441" s="227"/>
      <c r="AE441" s="227"/>
      <c r="AF441" s="227"/>
      <c r="AG441" s="227"/>
      <c r="AH441" s="227"/>
      <c r="AI441" s="227"/>
      <c r="AJ441" s="227"/>
      <c r="AK441" s="227"/>
      <c r="AL441" s="227"/>
      <c r="AM441" s="227"/>
      <c r="AN441" s="228"/>
    </row>
    <row r="442" spans="1:40" s="182" customFormat="1" ht="17.25" customHeight="1">
      <c r="A442" s="226"/>
      <c r="B442" s="250" t="s">
        <v>289</v>
      </c>
      <c r="C442" s="250" t="s">
        <v>172</v>
      </c>
      <c r="D442" s="227" t="s">
        <v>150</v>
      </c>
      <c r="E442" s="250" t="s">
        <v>292</v>
      </c>
      <c r="F442" s="198">
        <v>70000</v>
      </c>
      <c r="G442" s="198">
        <v>70000</v>
      </c>
      <c r="H442" s="207">
        <f t="shared" si="19"/>
        <v>70000</v>
      </c>
      <c r="I442" s="198">
        <v>40000</v>
      </c>
      <c r="J442" s="198">
        <v>30000</v>
      </c>
      <c r="K442" s="198"/>
      <c r="L442" s="198"/>
      <c r="M442" s="198"/>
      <c r="N442" s="198"/>
      <c r="O442" s="198"/>
      <c r="P442" s="198"/>
      <c r="Q442" s="198"/>
      <c r="R442" s="198"/>
      <c r="S442" s="198"/>
      <c r="T442" s="198"/>
      <c r="U442" s="198"/>
      <c r="V442" s="227"/>
      <c r="W442" s="227"/>
      <c r="X442" s="227"/>
      <c r="Y442" s="227"/>
      <c r="Z442" s="227"/>
      <c r="AA442" s="227"/>
      <c r="AB442" s="227"/>
      <c r="AC442" s="227"/>
      <c r="AD442" s="227"/>
      <c r="AE442" s="227"/>
      <c r="AF442" s="227"/>
      <c r="AG442" s="227"/>
      <c r="AH442" s="227"/>
      <c r="AI442" s="227"/>
      <c r="AJ442" s="227"/>
      <c r="AK442" s="227"/>
      <c r="AL442" s="227"/>
      <c r="AM442" s="227"/>
      <c r="AN442" s="228"/>
    </row>
    <row r="443" spans="1:40" s="182" customFormat="1" ht="17.25" customHeight="1">
      <c r="A443" s="226"/>
      <c r="B443" s="250" t="s">
        <v>289</v>
      </c>
      <c r="C443" s="250" t="s">
        <v>293</v>
      </c>
      <c r="D443" s="227" t="s">
        <v>150</v>
      </c>
      <c r="E443" s="250" t="s">
        <v>294</v>
      </c>
      <c r="F443" s="198">
        <v>70000</v>
      </c>
      <c r="G443" s="198">
        <v>70000</v>
      </c>
      <c r="H443" s="207">
        <f t="shared" si="19"/>
        <v>70000</v>
      </c>
      <c r="I443" s="198">
        <v>40000</v>
      </c>
      <c r="J443" s="198">
        <v>30000</v>
      </c>
      <c r="K443" s="198"/>
      <c r="L443" s="198"/>
      <c r="M443" s="198"/>
      <c r="N443" s="198"/>
      <c r="O443" s="198"/>
      <c r="P443" s="198"/>
      <c r="Q443" s="198"/>
      <c r="R443" s="198"/>
      <c r="S443" s="198"/>
      <c r="T443" s="198"/>
      <c r="U443" s="198"/>
      <c r="V443" s="227"/>
      <c r="W443" s="227"/>
      <c r="X443" s="227"/>
      <c r="Y443" s="227"/>
      <c r="Z443" s="227"/>
      <c r="AA443" s="227"/>
      <c r="AB443" s="227"/>
      <c r="AC443" s="227"/>
      <c r="AD443" s="227"/>
      <c r="AE443" s="227"/>
      <c r="AF443" s="227"/>
      <c r="AG443" s="227"/>
      <c r="AH443" s="227"/>
      <c r="AI443" s="227"/>
      <c r="AJ443" s="227"/>
      <c r="AK443" s="227"/>
      <c r="AL443" s="227"/>
      <c r="AM443" s="227"/>
      <c r="AN443" s="228"/>
    </row>
    <row r="444" spans="1:40" s="182" customFormat="1" ht="17.25" customHeight="1">
      <c r="A444" s="226"/>
      <c r="B444" s="250" t="s">
        <v>289</v>
      </c>
      <c r="C444" s="250" t="s">
        <v>201</v>
      </c>
      <c r="D444" s="227" t="s">
        <v>150</v>
      </c>
      <c r="E444" s="250" t="s">
        <v>295</v>
      </c>
      <c r="F444" s="198">
        <v>65000</v>
      </c>
      <c r="G444" s="198">
        <v>15000</v>
      </c>
      <c r="H444" s="207">
        <f t="shared" si="19"/>
        <v>15000</v>
      </c>
      <c r="I444" s="198">
        <v>15000</v>
      </c>
      <c r="J444" s="198"/>
      <c r="K444" s="198"/>
      <c r="L444" s="198"/>
      <c r="M444" s="198"/>
      <c r="N444" s="198"/>
      <c r="O444" s="198"/>
      <c r="P444" s="198"/>
      <c r="Q444" s="198">
        <v>50000</v>
      </c>
      <c r="R444" s="198">
        <v>50000</v>
      </c>
      <c r="S444" s="198"/>
      <c r="T444" s="198">
        <v>50000</v>
      </c>
      <c r="U444" s="198"/>
      <c r="V444" s="227"/>
      <c r="W444" s="227"/>
      <c r="X444" s="227"/>
      <c r="Y444" s="227"/>
      <c r="Z444" s="227"/>
      <c r="AA444" s="227"/>
      <c r="AB444" s="227"/>
      <c r="AC444" s="227"/>
      <c r="AD444" s="227"/>
      <c r="AE444" s="227"/>
      <c r="AF444" s="227"/>
      <c r="AG444" s="227"/>
      <c r="AH444" s="227"/>
      <c r="AI444" s="227"/>
      <c r="AJ444" s="227"/>
      <c r="AK444" s="227"/>
      <c r="AL444" s="227"/>
      <c r="AM444" s="227"/>
      <c r="AN444" s="228"/>
    </row>
    <row r="445" spans="1:40" s="182" customFormat="1" ht="17.25" customHeight="1">
      <c r="A445" s="226"/>
      <c r="B445" s="250" t="s">
        <v>289</v>
      </c>
      <c r="C445" s="250" t="s">
        <v>178</v>
      </c>
      <c r="D445" s="227" t="s">
        <v>150</v>
      </c>
      <c r="E445" s="250" t="s">
        <v>298</v>
      </c>
      <c r="F445" s="198">
        <v>790000</v>
      </c>
      <c r="G445" s="198">
        <v>770000</v>
      </c>
      <c r="H445" s="207">
        <f t="shared" si="19"/>
        <v>770000</v>
      </c>
      <c r="I445" s="198">
        <v>40000</v>
      </c>
      <c r="J445" s="198">
        <v>730000</v>
      </c>
      <c r="K445" s="198"/>
      <c r="L445" s="198"/>
      <c r="M445" s="198"/>
      <c r="N445" s="198"/>
      <c r="O445" s="198"/>
      <c r="P445" s="198"/>
      <c r="Q445" s="198">
        <v>20000</v>
      </c>
      <c r="R445" s="198">
        <v>20000</v>
      </c>
      <c r="S445" s="198"/>
      <c r="T445" s="198">
        <v>20000</v>
      </c>
      <c r="U445" s="198"/>
      <c r="V445" s="227"/>
      <c r="W445" s="227"/>
      <c r="X445" s="227"/>
      <c r="Y445" s="227"/>
      <c r="Z445" s="227"/>
      <c r="AA445" s="227"/>
      <c r="AB445" s="227"/>
      <c r="AC445" s="227"/>
      <c r="AD445" s="227"/>
      <c r="AE445" s="227"/>
      <c r="AF445" s="227"/>
      <c r="AG445" s="227"/>
      <c r="AH445" s="227"/>
      <c r="AI445" s="227"/>
      <c r="AJ445" s="227"/>
      <c r="AK445" s="227"/>
      <c r="AL445" s="227"/>
      <c r="AM445" s="227"/>
      <c r="AN445" s="228"/>
    </row>
    <row r="446" spans="1:40" s="182" customFormat="1" ht="17.25" customHeight="1">
      <c r="A446" s="226"/>
      <c r="B446" s="250" t="s">
        <v>289</v>
      </c>
      <c r="C446" s="250" t="s">
        <v>286</v>
      </c>
      <c r="D446" s="227" t="s">
        <v>150</v>
      </c>
      <c r="E446" s="250" t="s">
        <v>299</v>
      </c>
      <c r="F446" s="198">
        <v>153000</v>
      </c>
      <c r="G446" s="198">
        <v>130000</v>
      </c>
      <c r="H446" s="207">
        <f t="shared" si="19"/>
        <v>130000</v>
      </c>
      <c r="I446" s="198">
        <v>30000</v>
      </c>
      <c r="J446" s="198">
        <v>100000</v>
      </c>
      <c r="K446" s="198"/>
      <c r="L446" s="198"/>
      <c r="M446" s="198"/>
      <c r="N446" s="198"/>
      <c r="O446" s="198"/>
      <c r="P446" s="198"/>
      <c r="Q446" s="198">
        <v>23000</v>
      </c>
      <c r="R446" s="198">
        <v>23000</v>
      </c>
      <c r="S446" s="198"/>
      <c r="T446" s="198">
        <v>23000</v>
      </c>
      <c r="U446" s="198"/>
      <c r="V446" s="227"/>
      <c r="W446" s="227"/>
      <c r="X446" s="227"/>
      <c r="Y446" s="227"/>
      <c r="Z446" s="227"/>
      <c r="AA446" s="227"/>
      <c r="AB446" s="227"/>
      <c r="AC446" s="227"/>
      <c r="AD446" s="227"/>
      <c r="AE446" s="227"/>
      <c r="AF446" s="227"/>
      <c r="AG446" s="227"/>
      <c r="AH446" s="227"/>
      <c r="AI446" s="227"/>
      <c r="AJ446" s="227"/>
      <c r="AK446" s="227"/>
      <c r="AL446" s="227"/>
      <c r="AM446" s="227"/>
      <c r="AN446" s="228"/>
    </row>
    <row r="447" spans="1:40" s="182" customFormat="1" ht="17.25" customHeight="1">
      <c r="A447" s="226"/>
      <c r="B447" s="250" t="s">
        <v>289</v>
      </c>
      <c r="C447" s="250" t="s">
        <v>353</v>
      </c>
      <c r="D447" s="227" t="s">
        <v>150</v>
      </c>
      <c r="E447" s="250" t="s">
        <v>369</v>
      </c>
      <c r="F447" s="198">
        <v>9000</v>
      </c>
      <c r="G447" s="198">
        <v>9000</v>
      </c>
      <c r="H447" s="207">
        <f t="shared" si="19"/>
        <v>9000</v>
      </c>
      <c r="I447" s="198">
        <v>9000</v>
      </c>
      <c r="J447" s="198"/>
      <c r="K447" s="198"/>
      <c r="L447" s="198"/>
      <c r="M447" s="198"/>
      <c r="N447" s="198"/>
      <c r="O447" s="198"/>
      <c r="P447" s="198"/>
      <c r="Q447" s="198"/>
      <c r="R447" s="198"/>
      <c r="S447" s="198"/>
      <c r="T447" s="198"/>
      <c r="U447" s="198"/>
      <c r="V447" s="227"/>
      <c r="W447" s="227"/>
      <c r="X447" s="227"/>
      <c r="Y447" s="227"/>
      <c r="Z447" s="227"/>
      <c r="AA447" s="227"/>
      <c r="AB447" s="227"/>
      <c r="AC447" s="227"/>
      <c r="AD447" s="227"/>
      <c r="AE447" s="227"/>
      <c r="AF447" s="227"/>
      <c r="AG447" s="227"/>
      <c r="AH447" s="227"/>
      <c r="AI447" s="227"/>
      <c r="AJ447" s="227"/>
      <c r="AK447" s="227"/>
      <c r="AL447" s="227"/>
      <c r="AM447" s="227"/>
      <c r="AN447" s="228"/>
    </row>
    <row r="448" spans="1:40" s="182" customFormat="1" ht="17.25" customHeight="1">
      <c r="A448" s="226"/>
      <c r="B448" s="250" t="s">
        <v>289</v>
      </c>
      <c r="C448" s="250" t="s">
        <v>302</v>
      </c>
      <c r="D448" s="227" t="s">
        <v>150</v>
      </c>
      <c r="E448" s="250" t="s">
        <v>303</v>
      </c>
      <c r="F448" s="198">
        <v>6120</v>
      </c>
      <c r="G448" s="198">
        <v>6120</v>
      </c>
      <c r="H448" s="207">
        <f t="shared" si="19"/>
        <v>6120</v>
      </c>
      <c r="I448" s="198">
        <v>6120</v>
      </c>
      <c r="J448" s="198"/>
      <c r="K448" s="198"/>
      <c r="L448" s="198"/>
      <c r="M448" s="198"/>
      <c r="N448" s="198"/>
      <c r="O448" s="198"/>
      <c r="P448" s="198"/>
      <c r="Q448" s="198"/>
      <c r="R448" s="198"/>
      <c r="S448" s="198"/>
      <c r="T448" s="198"/>
      <c r="U448" s="198"/>
      <c r="V448" s="227"/>
      <c r="W448" s="227"/>
      <c r="X448" s="227"/>
      <c r="Y448" s="227"/>
      <c r="Z448" s="227"/>
      <c r="AA448" s="227"/>
      <c r="AB448" s="227"/>
      <c r="AC448" s="227"/>
      <c r="AD448" s="227"/>
      <c r="AE448" s="227"/>
      <c r="AF448" s="227"/>
      <c r="AG448" s="227"/>
      <c r="AH448" s="227"/>
      <c r="AI448" s="227"/>
      <c r="AJ448" s="227"/>
      <c r="AK448" s="227"/>
      <c r="AL448" s="227"/>
      <c r="AM448" s="227"/>
      <c r="AN448" s="228"/>
    </row>
    <row r="449" spans="1:40" s="182" customFormat="1" ht="17.25" customHeight="1">
      <c r="A449" s="226"/>
      <c r="B449" s="250" t="s">
        <v>289</v>
      </c>
      <c r="C449" s="250" t="s">
        <v>321</v>
      </c>
      <c r="D449" s="227" t="s">
        <v>150</v>
      </c>
      <c r="E449" s="250" t="s">
        <v>370</v>
      </c>
      <c r="F449" s="198">
        <v>450000</v>
      </c>
      <c r="G449" s="198">
        <v>360000</v>
      </c>
      <c r="H449" s="207">
        <f t="shared" si="19"/>
        <v>360000</v>
      </c>
      <c r="I449" s="198"/>
      <c r="J449" s="198">
        <v>360000</v>
      </c>
      <c r="K449" s="198"/>
      <c r="L449" s="198"/>
      <c r="M449" s="198"/>
      <c r="N449" s="198"/>
      <c r="O449" s="198"/>
      <c r="P449" s="198"/>
      <c r="Q449" s="198">
        <v>90000</v>
      </c>
      <c r="R449" s="198">
        <v>90000</v>
      </c>
      <c r="S449" s="198"/>
      <c r="T449" s="198">
        <v>90000</v>
      </c>
      <c r="U449" s="198"/>
      <c r="V449" s="227"/>
      <c r="W449" s="227"/>
      <c r="X449" s="227"/>
      <c r="Y449" s="227"/>
      <c r="Z449" s="227"/>
      <c r="AA449" s="227"/>
      <c r="AB449" s="227"/>
      <c r="AC449" s="227"/>
      <c r="AD449" s="227"/>
      <c r="AE449" s="227"/>
      <c r="AF449" s="227"/>
      <c r="AG449" s="227"/>
      <c r="AH449" s="227"/>
      <c r="AI449" s="227"/>
      <c r="AJ449" s="227"/>
      <c r="AK449" s="227"/>
      <c r="AL449" s="227"/>
      <c r="AM449" s="227"/>
      <c r="AN449" s="228"/>
    </row>
    <row r="450" spans="1:40" s="182" customFormat="1" ht="17.25" customHeight="1">
      <c r="A450" s="226"/>
      <c r="B450" s="250" t="s">
        <v>289</v>
      </c>
      <c r="C450" s="250" t="s">
        <v>304</v>
      </c>
      <c r="D450" s="227" t="s">
        <v>150</v>
      </c>
      <c r="E450" s="250" t="s">
        <v>305</v>
      </c>
      <c r="F450" s="198">
        <v>230000</v>
      </c>
      <c r="G450" s="198">
        <v>230000</v>
      </c>
      <c r="H450" s="207">
        <f t="shared" si="19"/>
        <v>230000</v>
      </c>
      <c r="I450" s="198">
        <v>180000</v>
      </c>
      <c r="J450" s="198">
        <v>50000</v>
      </c>
      <c r="K450" s="198"/>
      <c r="L450" s="198"/>
      <c r="M450" s="198"/>
      <c r="N450" s="198"/>
      <c r="O450" s="198"/>
      <c r="P450" s="198"/>
      <c r="Q450" s="198"/>
      <c r="R450" s="198"/>
      <c r="S450" s="198"/>
      <c r="T450" s="198"/>
      <c r="U450" s="198"/>
      <c r="V450" s="227"/>
      <c r="W450" s="227"/>
      <c r="X450" s="227"/>
      <c r="Y450" s="227"/>
      <c r="Z450" s="227"/>
      <c r="AA450" s="227"/>
      <c r="AB450" s="227"/>
      <c r="AC450" s="227"/>
      <c r="AD450" s="227"/>
      <c r="AE450" s="227"/>
      <c r="AF450" s="227"/>
      <c r="AG450" s="227"/>
      <c r="AH450" s="227"/>
      <c r="AI450" s="227"/>
      <c r="AJ450" s="227"/>
      <c r="AK450" s="227"/>
      <c r="AL450" s="227"/>
      <c r="AM450" s="227"/>
      <c r="AN450" s="228"/>
    </row>
    <row r="451" spans="1:40" s="182" customFormat="1" ht="17.25" customHeight="1">
      <c r="A451" s="226"/>
      <c r="B451" s="250" t="s">
        <v>289</v>
      </c>
      <c r="C451" s="250" t="s">
        <v>306</v>
      </c>
      <c r="D451" s="227" t="s">
        <v>150</v>
      </c>
      <c r="E451" s="250" t="s">
        <v>307</v>
      </c>
      <c r="F451" s="198">
        <v>141226.69</v>
      </c>
      <c r="G451" s="198">
        <v>141226.69</v>
      </c>
      <c r="H451" s="207">
        <f t="shared" si="19"/>
        <v>141226.69</v>
      </c>
      <c r="I451" s="198">
        <v>141226.69</v>
      </c>
      <c r="J451" s="198"/>
      <c r="K451" s="198"/>
      <c r="L451" s="198"/>
      <c r="M451" s="198"/>
      <c r="N451" s="198"/>
      <c r="O451" s="198"/>
      <c r="P451" s="198"/>
      <c r="Q451" s="198"/>
      <c r="R451" s="198"/>
      <c r="S451" s="198"/>
      <c r="T451" s="198"/>
      <c r="U451" s="198"/>
      <c r="V451" s="227"/>
      <c r="W451" s="227"/>
      <c r="X451" s="227"/>
      <c r="Y451" s="227"/>
      <c r="Z451" s="227"/>
      <c r="AA451" s="227"/>
      <c r="AB451" s="227"/>
      <c r="AC451" s="227"/>
      <c r="AD451" s="227"/>
      <c r="AE451" s="227"/>
      <c r="AF451" s="227"/>
      <c r="AG451" s="227"/>
      <c r="AH451" s="227"/>
      <c r="AI451" s="227"/>
      <c r="AJ451" s="227"/>
      <c r="AK451" s="227"/>
      <c r="AL451" s="227"/>
      <c r="AM451" s="227"/>
      <c r="AN451" s="228"/>
    </row>
    <row r="452" spans="1:40" s="182" customFormat="1" ht="17.25" customHeight="1">
      <c r="A452" s="226"/>
      <c r="B452" s="250" t="s">
        <v>289</v>
      </c>
      <c r="C452" s="250" t="s">
        <v>308</v>
      </c>
      <c r="D452" s="227" t="s">
        <v>150</v>
      </c>
      <c r="E452" s="250" t="s">
        <v>309</v>
      </c>
      <c r="F452" s="198">
        <v>98964.64</v>
      </c>
      <c r="G452" s="198">
        <v>98964.64</v>
      </c>
      <c r="H452" s="207">
        <f t="shared" si="19"/>
        <v>98964.64</v>
      </c>
      <c r="I452" s="198">
        <v>98964.64</v>
      </c>
      <c r="J452" s="198"/>
      <c r="K452" s="198"/>
      <c r="L452" s="198"/>
      <c r="M452" s="198"/>
      <c r="N452" s="198"/>
      <c r="O452" s="198"/>
      <c r="P452" s="198"/>
      <c r="Q452" s="198"/>
      <c r="R452" s="198"/>
      <c r="S452" s="198"/>
      <c r="T452" s="198"/>
      <c r="U452" s="198"/>
      <c r="V452" s="227"/>
      <c r="W452" s="227"/>
      <c r="X452" s="227"/>
      <c r="Y452" s="227"/>
      <c r="Z452" s="227"/>
      <c r="AA452" s="227"/>
      <c r="AB452" s="227"/>
      <c r="AC452" s="227"/>
      <c r="AD452" s="227"/>
      <c r="AE452" s="227"/>
      <c r="AF452" s="227"/>
      <c r="AG452" s="227"/>
      <c r="AH452" s="227"/>
      <c r="AI452" s="227"/>
      <c r="AJ452" s="227"/>
      <c r="AK452" s="227"/>
      <c r="AL452" s="227"/>
      <c r="AM452" s="227"/>
      <c r="AN452" s="228"/>
    </row>
    <row r="453" spans="1:40" s="182" customFormat="1" ht="17.25" customHeight="1">
      <c r="A453" s="226"/>
      <c r="B453" s="250" t="s">
        <v>289</v>
      </c>
      <c r="C453" s="250" t="s">
        <v>310</v>
      </c>
      <c r="D453" s="227" t="s">
        <v>150</v>
      </c>
      <c r="E453" s="250" t="s">
        <v>311</v>
      </c>
      <c r="F453" s="198">
        <v>11340</v>
      </c>
      <c r="G453" s="198">
        <v>11340</v>
      </c>
      <c r="H453" s="207">
        <f t="shared" si="19"/>
        <v>11340</v>
      </c>
      <c r="I453" s="198">
        <v>11340</v>
      </c>
      <c r="J453" s="198"/>
      <c r="K453" s="198"/>
      <c r="L453" s="198"/>
      <c r="M453" s="198"/>
      <c r="N453" s="198"/>
      <c r="O453" s="198"/>
      <c r="P453" s="198"/>
      <c r="Q453" s="198"/>
      <c r="R453" s="198"/>
      <c r="S453" s="198"/>
      <c r="T453" s="198"/>
      <c r="U453" s="198"/>
      <c r="V453" s="227"/>
      <c r="W453" s="227"/>
      <c r="X453" s="227"/>
      <c r="Y453" s="227"/>
      <c r="Z453" s="227"/>
      <c r="AA453" s="227"/>
      <c r="AB453" s="227"/>
      <c r="AC453" s="227"/>
      <c r="AD453" s="227"/>
      <c r="AE453" s="227"/>
      <c r="AF453" s="227"/>
      <c r="AG453" s="227"/>
      <c r="AH453" s="227"/>
      <c r="AI453" s="227"/>
      <c r="AJ453" s="227"/>
      <c r="AK453" s="227"/>
      <c r="AL453" s="227"/>
      <c r="AM453" s="227"/>
      <c r="AN453" s="228"/>
    </row>
    <row r="454" spans="1:40" s="182" customFormat="1" ht="17.25" customHeight="1">
      <c r="A454" s="226"/>
      <c r="B454" s="250" t="s">
        <v>289</v>
      </c>
      <c r="C454" s="250" t="s">
        <v>196</v>
      </c>
      <c r="D454" s="227" t="s">
        <v>150</v>
      </c>
      <c r="E454" s="250" t="s">
        <v>314</v>
      </c>
      <c r="F454" s="198">
        <v>263685.76000000001</v>
      </c>
      <c r="G454" s="198">
        <v>243685.76000000001</v>
      </c>
      <c r="H454" s="207">
        <f t="shared" si="19"/>
        <v>243685.76000000001</v>
      </c>
      <c r="I454" s="198">
        <v>193685.76000000001</v>
      </c>
      <c r="J454" s="198">
        <v>50000</v>
      </c>
      <c r="K454" s="198"/>
      <c r="L454" s="198"/>
      <c r="M454" s="198"/>
      <c r="N454" s="198"/>
      <c r="O454" s="198"/>
      <c r="P454" s="198"/>
      <c r="Q454" s="198">
        <v>20000</v>
      </c>
      <c r="R454" s="198">
        <v>20000</v>
      </c>
      <c r="S454" s="198"/>
      <c r="T454" s="198">
        <v>20000</v>
      </c>
      <c r="U454" s="198"/>
      <c r="V454" s="227"/>
      <c r="W454" s="227"/>
      <c r="X454" s="227"/>
      <c r="Y454" s="227"/>
      <c r="Z454" s="227"/>
      <c r="AA454" s="227"/>
      <c r="AB454" s="227"/>
      <c r="AC454" s="227"/>
      <c r="AD454" s="227"/>
      <c r="AE454" s="227"/>
      <c r="AF454" s="227"/>
      <c r="AG454" s="227"/>
      <c r="AH454" s="227"/>
      <c r="AI454" s="227"/>
      <c r="AJ454" s="227"/>
      <c r="AK454" s="227"/>
      <c r="AL454" s="227"/>
      <c r="AM454" s="227"/>
      <c r="AN454" s="228"/>
    </row>
    <row r="455" spans="1:40" s="182" customFormat="1" ht="17.25" customHeight="1">
      <c r="A455" s="225"/>
      <c r="B455" s="250" t="s">
        <v>315</v>
      </c>
      <c r="C455" s="250" t="s">
        <v>169</v>
      </c>
      <c r="D455" s="227" t="s">
        <v>150</v>
      </c>
      <c r="E455" s="250" t="s">
        <v>316</v>
      </c>
      <c r="F455" s="198">
        <v>134208.88</v>
      </c>
      <c r="G455" s="198">
        <v>134208.88</v>
      </c>
      <c r="H455" s="207">
        <f t="shared" si="19"/>
        <v>134208.88</v>
      </c>
      <c r="I455" s="198">
        <v>134208.88</v>
      </c>
      <c r="J455" s="198"/>
      <c r="K455" s="198"/>
      <c r="L455" s="198"/>
      <c r="M455" s="198"/>
      <c r="N455" s="198"/>
      <c r="O455" s="198"/>
      <c r="P455" s="198"/>
      <c r="Q455" s="198"/>
      <c r="R455" s="198"/>
      <c r="S455" s="198"/>
      <c r="T455" s="198"/>
      <c r="U455" s="198"/>
      <c r="V455" s="227"/>
      <c r="W455" s="227"/>
      <c r="X455" s="227"/>
      <c r="Y455" s="227"/>
      <c r="Z455" s="227"/>
      <c r="AA455" s="227"/>
      <c r="AB455" s="227"/>
      <c r="AC455" s="227"/>
      <c r="AD455" s="227"/>
      <c r="AE455" s="227"/>
      <c r="AF455" s="227"/>
      <c r="AG455" s="227"/>
      <c r="AH455" s="227"/>
      <c r="AI455" s="227"/>
      <c r="AJ455" s="227"/>
      <c r="AK455" s="227"/>
      <c r="AL455" s="227"/>
      <c r="AM455" s="227"/>
      <c r="AN455" s="228"/>
    </row>
    <row r="456" spans="1:40" s="182" customFormat="1" ht="17.25" customHeight="1">
      <c r="A456" s="226"/>
      <c r="B456" s="250" t="s">
        <v>315</v>
      </c>
      <c r="C456" s="250" t="s">
        <v>172</v>
      </c>
      <c r="D456" s="227" t="s">
        <v>150</v>
      </c>
      <c r="E456" s="250" t="s">
        <v>317</v>
      </c>
      <c r="F456" s="198">
        <v>933679.4</v>
      </c>
      <c r="G456" s="198">
        <v>933679.4</v>
      </c>
      <c r="H456" s="207">
        <f>I456+J456</f>
        <v>933679.4</v>
      </c>
      <c r="I456" s="198">
        <v>933679.4</v>
      </c>
      <c r="J456" s="198"/>
      <c r="K456" s="198"/>
      <c r="L456" s="198"/>
      <c r="M456" s="198"/>
      <c r="N456" s="198"/>
      <c r="O456" s="198"/>
      <c r="P456" s="198"/>
      <c r="Q456" s="198"/>
      <c r="R456" s="198"/>
      <c r="S456" s="198"/>
      <c r="T456" s="198"/>
      <c r="U456" s="198"/>
      <c r="V456" s="227"/>
      <c r="W456" s="227"/>
      <c r="X456" s="227"/>
      <c r="Y456" s="227"/>
      <c r="Z456" s="227"/>
      <c r="AA456" s="227"/>
      <c r="AB456" s="227"/>
      <c r="AC456" s="227"/>
      <c r="AD456" s="227"/>
      <c r="AE456" s="227"/>
      <c r="AF456" s="227"/>
      <c r="AG456" s="227"/>
      <c r="AH456" s="227"/>
      <c r="AI456" s="227"/>
      <c r="AJ456" s="227"/>
      <c r="AK456" s="227"/>
      <c r="AL456" s="227"/>
      <c r="AM456" s="227"/>
      <c r="AN456" s="228"/>
    </row>
    <row r="457" spans="1:40" s="182" customFormat="1" ht="17.25" customHeight="1">
      <c r="A457" s="226"/>
      <c r="B457" s="250" t="s">
        <v>315</v>
      </c>
      <c r="C457" s="250" t="s">
        <v>201</v>
      </c>
      <c r="D457" s="227" t="s">
        <v>150</v>
      </c>
      <c r="E457" s="250" t="s">
        <v>318</v>
      </c>
      <c r="F457" s="198">
        <v>71974</v>
      </c>
      <c r="G457" s="198">
        <v>71974</v>
      </c>
      <c r="H457" s="207">
        <f>I457+J457</f>
        <v>71974</v>
      </c>
      <c r="I457" s="198">
        <v>71974</v>
      </c>
      <c r="J457" s="198"/>
      <c r="K457" s="198"/>
      <c r="L457" s="198"/>
      <c r="M457" s="198"/>
      <c r="N457" s="198"/>
      <c r="O457" s="198"/>
      <c r="P457" s="198"/>
      <c r="Q457" s="198"/>
      <c r="R457" s="198"/>
      <c r="S457" s="198"/>
      <c r="T457" s="198"/>
      <c r="U457" s="198"/>
      <c r="V457" s="227"/>
      <c r="W457" s="227"/>
      <c r="X457" s="227"/>
      <c r="Y457" s="227"/>
      <c r="Z457" s="227"/>
      <c r="AA457" s="227"/>
      <c r="AB457" s="227"/>
      <c r="AC457" s="227"/>
      <c r="AD457" s="227"/>
      <c r="AE457" s="227"/>
      <c r="AF457" s="227"/>
      <c r="AG457" s="227"/>
      <c r="AH457" s="227"/>
      <c r="AI457" s="227"/>
      <c r="AJ457" s="227"/>
      <c r="AK457" s="227"/>
      <c r="AL457" s="227"/>
      <c r="AM457" s="227"/>
      <c r="AN457" s="228"/>
    </row>
    <row r="458" spans="1:40" s="182" customFormat="1" ht="17.25" customHeight="1">
      <c r="A458" s="226"/>
      <c r="B458" s="250" t="s">
        <v>315</v>
      </c>
      <c r="C458" s="250" t="s">
        <v>175</v>
      </c>
      <c r="D458" s="227" t="s">
        <v>150</v>
      </c>
      <c r="E458" s="250" t="s">
        <v>371</v>
      </c>
      <c r="F458" s="198">
        <v>600000</v>
      </c>
      <c r="G458" s="198">
        <v>600000</v>
      </c>
      <c r="H458" s="207">
        <f>I458+J458</f>
        <v>600000</v>
      </c>
      <c r="I458" s="198"/>
      <c r="J458" s="198">
        <v>600000</v>
      </c>
      <c r="K458" s="198"/>
      <c r="L458" s="198"/>
      <c r="M458" s="198"/>
      <c r="N458" s="198"/>
      <c r="O458" s="198"/>
      <c r="P458" s="198"/>
      <c r="Q458" s="198"/>
      <c r="R458" s="198"/>
      <c r="S458" s="198"/>
      <c r="T458" s="198"/>
      <c r="U458" s="198"/>
      <c r="V458" s="227"/>
      <c r="W458" s="227"/>
      <c r="X458" s="227"/>
      <c r="Y458" s="227"/>
      <c r="Z458" s="227"/>
      <c r="AA458" s="227"/>
      <c r="AB458" s="227"/>
      <c r="AC458" s="227"/>
      <c r="AD458" s="227"/>
      <c r="AE458" s="227"/>
      <c r="AF458" s="227"/>
      <c r="AG458" s="227"/>
      <c r="AH458" s="227"/>
      <c r="AI458" s="227"/>
      <c r="AJ458" s="227"/>
      <c r="AK458" s="227"/>
      <c r="AL458" s="227"/>
      <c r="AM458" s="227"/>
      <c r="AN458" s="228"/>
    </row>
    <row r="459" spans="1:40" s="182" customFormat="1" ht="17.25" customHeight="1">
      <c r="A459" s="226"/>
      <c r="B459" s="250" t="s">
        <v>315</v>
      </c>
      <c r="C459" s="250" t="s">
        <v>296</v>
      </c>
      <c r="D459" s="227" t="s">
        <v>150</v>
      </c>
      <c r="E459" s="250" t="s">
        <v>319</v>
      </c>
      <c r="F459" s="198">
        <v>1680</v>
      </c>
      <c r="G459" s="198">
        <v>1680</v>
      </c>
      <c r="H459" s="207">
        <f>I459+J459</f>
        <v>1680</v>
      </c>
      <c r="I459" s="198">
        <v>1680</v>
      </c>
      <c r="J459" s="198"/>
      <c r="K459" s="198"/>
      <c r="L459" s="198"/>
      <c r="M459" s="198"/>
      <c r="N459" s="198"/>
      <c r="O459" s="198"/>
      <c r="P459" s="198"/>
      <c r="Q459" s="198"/>
      <c r="R459" s="198"/>
      <c r="S459" s="198"/>
      <c r="T459" s="198"/>
      <c r="U459" s="198"/>
      <c r="V459" s="227"/>
      <c r="W459" s="227"/>
      <c r="X459" s="227"/>
      <c r="Y459" s="227"/>
      <c r="Z459" s="227"/>
      <c r="AA459" s="227"/>
      <c r="AB459" s="227"/>
      <c r="AC459" s="227"/>
      <c r="AD459" s="227"/>
      <c r="AE459" s="227"/>
      <c r="AF459" s="227"/>
      <c r="AG459" s="227"/>
      <c r="AH459" s="227"/>
      <c r="AI459" s="227"/>
      <c r="AJ459" s="227"/>
      <c r="AK459" s="227"/>
      <c r="AL459" s="227"/>
      <c r="AM459" s="227"/>
      <c r="AN459" s="228"/>
    </row>
    <row r="460" spans="1:40" s="182" customFormat="1" ht="17.25" customHeight="1">
      <c r="A460" s="225"/>
      <c r="B460" s="250" t="s">
        <v>365</v>
      </c>
      <c r="C460" s="250" t="s">
        <v>183</v>
      </c>
      <c r="D460" s="227" t="s">
        <v>150</v>
      </c>
      <c r="E460" s="250" t="s">
        <v>366</v>
      </c>
      <c r="F460" s="198">
        <v>10000</v>
      </c>
      <c r="G460" s="198">
        <v>10000</v>
      </c>
      <c r="H460" s="207">
        <f>I460+J460</f>
        <v>10000</v>
      </c>
      <c r="I460" s="198">
        <v>10000</v>
      </c>
      <c r="J460" s="198"/>
      <c r="K460" s="198"/>
      <c r="L460" s="198"/>
      <c r="M460" s="198"/>
      <c r="N460" s="198"/>
      <c r="O460" s="198"/>
      <c r="P460" s="198"/>
      <c r="Q460" s="198"/>
      <c r="R460" s="198"/>
      <c r="S460" s="198"/>
      <c r="T460" s="198"/>
      <c r="U460" s="198"/>
      <c r="V460" s="227"/>
      <c r="W460" s="227"/>
      <c r="X460" s="227"/>
      <c r="Y460" s="227"/>
      <c r="Z460" s="227"/>
      <c r="AA460" s="227"/>
      <c r="AB460" s="227"/>
      <c r="AC460" s="227"/>
      <c r="AD460" s="227"/>
      <c r="AE460" s="227"/>
      <c r="AF460" s="227"/>
      <c r="AG460" s="227"/>
      <c r="AH460" s="227"/>
      <c r="AI460" s="227"/>
      <c r="AJ460" s="227"/>
      <c r="AK460" s="227"/>
      <c r="AL460" s="227"/>
      <c r="AM460" s="227"/>
      <c r="AN460" s="228"/>
    </row>
  </sheetData>
  <mergeCells count="24">
    <mergeCell ref="B2:AM2"/>
    <mergeCell ref="B3:E3"/>
    <mergeCell ref="AL3:AM3"/>
    <mergeCell ref="B4:E4"/>
    <mergeCell ref="G4:P4"/>
    <mergeCell ref="Q4:Z4"/>
    <mergeCell ref="AA4:AM4"/>
    <mergeCell ref="B5:C5"/>
    <mergeCell ref="H5:J5"/>
    <mergeCell ref="K5:M5"/>
    <mergeCell ref="N5:P5"/>
    <mergeCell ref="R5:T5"/>
    <mergeCell ref="AK5:AM5"/>
    <mergeCell ref="D5:D6"/>
    <mergeCell ref="E5:E6"/>
    <mergeCell ref="F4:F6"/>
    <mergeCell ref="G5:G6"/>
    <mergeCell ref="Q5:Q6"/>
    <mergeCell ref="AA5:AA6"/>
    <mergeCell ref="U5:W5"/>
    <mergeCell ref="X5:Z5"/>
    <mergeCell ref="AB5:AD5"/>
    <mergeCell ref="AE5:AG5"/>
    <mergeCell ref="AH5:AJ5"/>
  </mergeCells>
  <phoneticPr fontId="52"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9"/>
  <sheetViews>
    <sheetView workbookViewId="0">
      <selection activeCell="G7" sqref="G7:H7"/>
    </sheetView>
  </sheetViews>
  <sheetFormatPr defaultColWidth="10" defaultRowHeight="13.5"/>
  <cols>
    <col min="1" max="1" width="1.5" style="71" customWidth="1"/>
    <col min="2" max="4" width="6.125" style="71" customWidth="1"/>
    <col min="5" max="5" width="16.875" style="71" customWidth="1"/>
    <col min="6" max="6" width="41" style="71" customWidth="1"/>
    <col min="7" max="7" width="16.375" style="71" customWidth="1"/>
    <col min="8" max="8" width="16.625" style="71" customWidth="1"/>
    <col min="9" max="9" width="16.375" style="71" customWidth="1"/>
    <col min="10" max="10" width="1.5" style="71" customWidth="1"/>
    <col min="11" max="11" width="9.75" style="71" customWidth="1"/>
    <col min="12" max="16384" width="10" style="71"/>
  </cols>
  <sheetData>
    <row r="1" spans="1:10" ht="14.25" customHeight="1">
      <c r="A1" s="125"/>
      <c r="B1" s="377"/>
      <c r="C1" s="377"/>
      <c r="D1" s="377"/>
      <c r="E1" s="124"/>
      <c r="F1" s="124"/>
      <c r="G1" s="378" t="s">
        <v>372</v>
      </c>
      <c r="H1" s="378"/>
      <c r="I1" s="378"/>
      <c r="J1" s="168"/>
    </row>
    <row r="2" spans="1:10" ht="19.899999999999999" customHeight="1">
      <c r="A2" s="125"/>
      <c r="B2" s="379" t="s">
        <v>373</v>
      </c>
      <c r="C2" s="379"/>
      <c r="D2" s="379"/>
      <c r="E2" s="379"/>
      <c r="F2" s="379"/>
      <c r="G2" s="379"/>
      <c r="H2" s="379"/>
      <c r="I2" s="379"/>
      <c r="J2" s="168" t="s">
        <v>4</v>
      </c>
    </row>
    <row r="3" spans="1:10" ht="17.100000000000001" customHeight="1">
      <c r="A3" s="126"/>
      <c r="B3" s="380" t="s">
        <v>6</v>
      </c>
      <c r="C3" s="380"/>
      <c r="D3" s="380"/>
      <c r="E3" s="380"/>
      <c r="F3" s="380"/>
      <c r="G3" s="126"/>
      <c r="H3" s="162"/>
      <c r="I3" s="127" t="s">
        <v>7</v>
      </c>
      <c r="J3" s="168"/>
    </row>
    <row r="4" spans="1:10" ht="21.4" customHeight="1">
      <c r="A4" s="130"/>
      <c r="B4" s="375" t="s">
        <v>10</v>
      </c>
      <c r="C4" s="375"/>
      <c r="D4" s="375"/>
      <c r="E4" s="375"/>
      <c r="F4" s="375"/>
      <c r="G4" s="375" t="s">
        <v>60</v>
      </c>
      <c r="H4" s="381" t="s">
        <v>374</v>
      </c>
      <c r="I4" s="381" t="s">
        <v>268</v>
      </c>
      <c r="J4" s="153"/>
    </row>
    <row r="5" spans="1:10" ht="21.4" customHeight="1">
      <c r="A5" s="130"/>
      <c r="B5" s="375" t="s">
        <v>161</v>
      </c>
      <c r="C5" s="375"/>
      <c r="D5" s="375"/>
      <c r="E5" s="375" t="s">
        <v>71</v>
      </c>
      <c r="F5" s="375" t="s">
        <v>72</v>
      </c>
      <c r="G5" s="375"/>
      <c r="H5" s="381"/>
      <c r="I5" s="381"/>
      <c r="J5" s="153"/>
    </row>
    <row r="6" spans="1:10" ht="21.4" customHeight="1">
      <c r="A6" s="160"/>
      <c r="B6" s="159" t="s">
        <v>162</v>
      </c>
      <c r="C6" s="159" t="s">
        <v>163</v>
      </c>
      <c r="D6" s="159" t="s">
        <v>164</v>
      </c>
      <c r="E6" s="375"/>
      <c r="F6" s="375"/>
      <c r="G6" s="375"/>
      <c r="H6" s="381"/>
      <c r="I6" s="381"/>
      <c r="J6" s="169"/>
    </row>
    <row r="7" spans="1:10" ht="19.899999999999999" customHeight="1">
      <c r="A7" s="161"/>
      <c r="B7" s="159"/>
      <c r="C7" s="159"/>
      <c r="D7" s="159"/>
      <c r="E7" s="159"/>
      <c r="F7" s="159" t="s">
        <v>73</v>
      </c>
      <c r="G7" s="163" t="s">
        <v>75</v>
      </c>
      <c r="H7" s="163" t="s">
        <v>75</v>
      </c>
      <c r="I7" s="170"/>
      <c r="J7" s="171"/>
    </row>
    <row r="8" spans="1:10" ht="19.899999999999999" customHeight="1">
      <c r="A8" s="160"/>
      <c r="B8" s="82" t="s">
        <v>168</v>
      </c>
      <c r="C8" s="82" t="s">
        <v>169</v>
      </c>
      <c r="D8" s="82" t="s">
        <v>169</v>
      </c>
      <c r="E8" s="82">
        <v>203001</v>
      </c>
      <c r="F8" s="103" t="s">
        <v>170</v>
      </c>
      <c r="G8" s="112">
        <v>9547066.9499999993</v>
      </c>
      <c r="H8" s="104">
        <v>9547066.9499999993</v>
      </c>
      <c r="I8" s="112"/>
      <c r="J8" s="168"/>
    </row>
    <row r="9" spans="1:10" ht="19.899999999999999" customHeight="1">
      <c r="A9" s="160"/>
      <c r="B9" s="82" t="s">
        <v>171</v>
      </c>
      <c r="C9" s="82" t="s">
        <v>172</v>
      </c>
      <c r="D9" s="82" t="s">
        <v>169</v>
      </c>
      <c r="E9" s="82">
        <v>203001</v>
      </c>
      <c r="F9" s="103" t="s">
        <v>173</v>
      </c>
      <c r="G9" s="112">
        <v>2991517.84</v>
      </c>
      <c r="H9" s="104">
        <v>2991517.84</v>
      </c>
      <c r="I9" s="112"/>
      <c r="J9" s="168"/>
    </row>
    <row r="10" spans="1:10" ht="19.899999999999999" customHeight="1">
      <c r="A10" s="374"/>
      <c r="B10" s="82" t="s">
        <v>171</v>
      </c>
      <c r="C10" s="82" t="s">
        <v>172</v>
      </c>
      <c r="D10" s="82" t="s">
        <v>172</v>
      </c>
      <c r="E10" s="82">
        <v>203001</v>
      </c>
      <c r="F10" s="103" t="s">
        <v>174</v>
      </c>
      <c r="G10" s="112">
        <v>1110239.97</v>
      </c>
      <c r="H10" s="104">
        <v>1110239.97</v>
      </c>
      <c r="I10" s="112"/>
      <c r="J10" s="169"/>
    </row>
    <row r="11" spans="1:10" ht="19.899999999999999" customHeight="1">
      <c r="A11" s="374"/>
      <c r="B11" s="82" t="s">
        <v>171</v>
      </c>
      <c r="C11" s="82" t="s">
        <v>175</v>
      </c>
      <c r="D11" s="82" t="s">
        <v>169</v>
      </c>
      <c r="E11" s="82">
        <v>203001</v>
      </c>
      <c r="F11" s="103" t="s">
        <v>176</v>
      </c>
      <c r="G11" s="112">
        <v>19398</v>
      </c>
      <c r="H11" s="104">
        <v>19398</v>
      </c>
      <c r="I11" s="112"/>
      <c r="J11" s="169"/>
    </row>
    <row r="12" spans="1:10" ht="19.899999999999999" customHeight="1">
      <c r="A12" s="374"/>
      <c r="B12" s="82" t="s">
        <v>177</v>
      </c>
      <c r="C12" s="82" t="s">
        <v>178</v>
      </c>
      <c r="D12" s="82" t="s">
        <v>169</v>
      </c>
      <c r="E12" s="82">
        <v>203001</v>
      </c>
      <c r="F12" s="103" t="s">
        <v>179</v>
      </c>
      <c r="G12" s="112">
        <v>598646.85</v>
      </c>
      <c r="H12" s="104">
        <v>598646.85</v>
      </c>
      <c r="I12" s="112"/>
      <c r="J12" s="169"/>
    </row>
    <row r="13" spans="1:10" ht="19.899999999999999" customHeight="1">
      <c r="A13" s="374"/>
      <c r="B13" s="82" t="s">
        <v>177</v>
      </c>
      <c r="C13" s="82" t="s">
        <v>178</v>
      </c>
      <c r="D13" s="82" t="s">
        <v>180</v>
      </c>
      <c r="E13" s="82">
        <v>203001</v>
      </c>
      <c r="F13" s="103" t="s">
        <v>181</v>
      </c>
      <c r="G13" s="112">
        <v>58800</v>
      </c>
      <c r="H13" s="104">
        <v>58800</v>
      </c>
      <c r="I13" s="112"/>
      <c r="J13" s="169"/>
    </row>
    <row r="14" spans="1:10" ht="19.899999999999999" customHeight="1">
      <c r="A14" s="374"/>
      <c r="B14" s="82" t="s">
        <v>182</v>
      </c>
      <c r="C14" s="82" t="s">
        <v>183</v>
      </c>
      <c r="D14" s="82" t="s">
        <v>169</v>
      </c>
      <c r="E14" s="82">
        <v>203001</v>
      </c>
      <c r="F14" s="103" t="s">
        <v>184</v>
      </c>
      <c r="G14" s="112">
        <v>932956.14</v>
      </c>
      <c r="H14" s="104">
        <v>932956.14</v>
      </c>
      <c r="I14" s="112"/>
      <c r="J14" s="169"/>
    </row>
    <row r="15" spans="1:10" ht="19.899999999999999" customHeight="1">
      <c r="A15" s="374"/>
      <c r="B15" s="140">
        <v>205</v>
      </c>
      <c r="C15" s="140" t="s">
        <v>183</v>
      </c>
      <c r="D15" s="140" t="s">
        <v>180</v>
      </c>
      <c r="E15" s="86">
        <v>203002</v>
      </c>
      <c r="F15" s="132" t="s">
        <v>185</v>
      </c>
      <c r="G15" s="112">
        <v>36862122.880000003</v>
      </c>
      <c r="H15" s="112">
        <v>36862122.880000003</v>
      </c>
      <c r="I15" s="112"/>
      <c r="J15" s="168"/>
    </row>
    <row r="16" spans="1:10" ht="19.899999999999999" customHeight="1">
      <c r="A16" s="374"/>
      <c r="B16" s="140" t="s">
        <v>171</v>
      </c>
      <c r="C16" s="140" t="s">
        <v>172</v>
      </c>
      <c r="D16" s="140" t="s">
        <v>183</v>
      </c>
      <c r="E16" s="86">
        <v>203002</v>
      </c>
      <c r="F16" s="132" t="s">
        <v>186</v>
      </c>
      <c r="G16" s="112">
        <v>148585.07999999999</v>
      </c>
      <c r="H16" s="112">
        <v>148585.07999999999</v>
      </c>
      <c r="I16" s="112"/>
      <c r="J16" s="169"/>
    </row>
    <row r="17" spans="1:10" ht="19.899999999999999" customHeight="1">
      <c r="A17" s="374"/>
      <c r="B17" s="140" t="s">
        <v>171</v>
      </c>
      <c r="C17" s="140" t="s">
        <v>172</v>
      </c>
      <c r="D17" s="140" t="s">
        <v>172</v>
      </c>
      <c r="E17" s="86">
        <v>203002</v>
      </c>
      <c r="F17" s="132" t="s">
        <v>187</v>
      </c>
      <c r="G17" s="112">
        <v>4519066.08</v>
      </c>
      <c r="H17" s="112">
        <v>4519066.08</v>
      </c>
      <c r="I17" s="112"/>
      <c r="J17" s="169"/>
    </row>
    <row r="18" spans="1:10" ht="19.899999999999999" customHeight="1">
      <c r="A18" s="374"/>
      <c r="B18" s="140" t="s">
        <v>177</v>
      </c>
      <c r="C18" s="140" t="s">
        <v>178</v>
      </c>
      <c r="D18" s="140" t="s">
        <v>183</v>
      </c>
      <c r="E18" s="86">
        <v>203002</v>
      </c>
      <c r="F18" s="132" t="s">
        <v>188</v>
      </c>
      <c r="G18" s="143">
        <v>2174800.5499999998</v>
      </c>
      <c r="H18" s="143">
        <v>2174800.5499999998</v>
      </c>
      <c r="I18" s="112"/>
      <c r="J18" s="169"/>
    </row>
    <row r="19" spans="1:10" ht="19.899999999999999" customHeight="1">
      <c r="A19" s="374"/>
      <c r="B19" s="140" t="s">
        <v>177</v>
      </c>
      <c r="C19" s="140" t="s">
        <v>178</v>
      </c>
      <c r="D19" s="140" t="s">
        <v>180</v>
      </c>
      <c r="E19" s="86">
        <v>203002</v>
      </c>
      <c r="F19" s="132" t="s">
        <v>189</v>
      </c>
      <c r="G19" s="143">
        <v>241200</v>
      </c>
      <c r="H19" s="143">
        <v>241200</v>
      </c>
      <c r="I19" s="112"/>
      <c r="J19" s="169"/>
    </row>
    <row r="20" spans="1:10" ht="19.899999999999999" customHeight="1">
      <c r="A20" s="374"/>
      <c r="B20" s="140" t="s">
        <v>182</v>
      </c>
      <c r="C20" s="140" t="s">
        <v>183</v>
      </c>
      <c r="D20" s="140" t="s">
        <v>169</v>
      </c>
      <c r="E20" s="86">
        <v>203002</v>
      </c>
      <c r="F20" s="82" t="s">
        <v>190</v>
      </c>
      <c r="G20" s="143">
        <v>3389299.56</v>
      </c>
      <c r="H20" s="143">
        <v>3389299.56</v>
      </c>
      <c r="I20" s="112"/>
      <c r="J20" s="169"/>
    </row>
    <row r="21" spans="1:10" ht="19.899999999999999" customHeight="1">
      <c r="A21" s="374"/>
      <c r="B21" s="129" t="s">
        <v>168</v>
      </c>
      <c r="C21" s="129" t="s">
        <v>183</v>
      </c>
      <c r="D21" s="129" t="s">
        <v>180</v>
      </c>
      <c r="E21" s="164">
        <v>203003</v>
      </c>
      <c r="F21" s="165" t="s">
        <v>185</v>
      </c>
      <c r="G21" s="112">
        <v>20940165.100000001</v>
      </c>
      <c r="H21" s="112">
        <v>20940165.100000001</v>
      </c>
      <c r="I21" s="172"/>
      <c r="J21" s="168"/>
    </row>
    <row r="22" spans="1:10" ht="19.899999999999999" customHeight="1">
      <c r="A22" s="374"/>
      <c r="B22" s="129" t="s">
        <v>171</v>
      </c>
      <c r="C22" s="129" t="s">
        <v>172</v>
      </c>
      <c r="D22" s="129" t="s">
        <v>183</v>
      </c>
      <c r="E22" s="164">
        <v>203003</v>
      </c>
      <c r="F22" s="166" t="s">
        <v>186</v>
      </c>
      <c r="G22" s="112">
        <v>2357201.4</v>
      </c>
      <c r="H22" s="112">
        <v>2357201.4</v>
      </c>
      <c r="I22" s="172"/>
      <c r="J22" s="168"/>
    </row>
    <row r="23" spans="1:10" ht="19.899999999999999" customHeight="1">
      <c r="A23" s="374"/>
      <c r="B23" s="129" t="s">
        <v>171</v>
      </c>
      <c r="C23" s="129" t="s">
        <v>172</v>
      </c>
      <c r="D23" s="129" t="s">
        <v>172</v>
      </c>
      <c r="E23" s="164">
        <v>203003</v>
      </c>
      <c r="F23" s="166" t="s">
        <v>187</v>
      </c>
      <c r="G23" s="112">
        <v>2856298.5</v>
      </c>
      <c r="H23" s="112">
        <v>2856298.5</v>
      </c>
      <c r="I23" s="172"/>
      <c r="J23" s="169"/>
    </row>
    <row r="24" spans="1:10" ht="19.899999999999999" customHeight="1">
      <c r="A24" s="160"/>
      <c r="B24" s="129" t="s">
        <v>177</v>
      </c>
      <c r="C24" s="129">
        <v>11</v>
      </c>
      <c r="D24" s="129" t="s">
        <v>183</v>
      </c>
      <c r="E24" s="164">
        <v>203003</v>
      </c>
      <c r="F24" s="129" t="s">
        <v>188</v>
      </c>
      <c r="G24" s="112">
        <v>1374593.65</v>
      </c>
      <c r="H24" s="112">
        <v>1374593.65</v>
      </c>
      <c r="I24" s="172"/>
      <c r="J24" s="169"/>
    </row>
    <row r="25" spans="1:10" ht="19.899999999999999" customHeight="1">
      <c r="A25" s="160"/>
      <c r="B25" s="129" t="s">
        <v>177</v>
      </c>
      <c r="C25" s="129">
        <v>11</v>
      </c>
      <c r="D25" s="129" t="s">
        <v>180</v>
      </c>
      <c r="E25" s="164">
        <v>203003</v>
      </c>
      <c r="F25" s="129" t="s">
        <v>189</v>
      </c>
      <c r="G25" s="112">
        <v>153600</v>
      </c>
      <c r="H25" s="112">
        <v>153600</v>
      </c>
      <c r="I25" s="172"/>
      <c r="J25" s="169"/>
    </row>
    <row r="26" spans="1:10" ht="19.899999999999999" customHeight="1">
      <c r="A26" s="160"/>
      <c r="B26" s="129" t="s">
        <v>182</v>
      </c>
      <c r="C26" s="129" t="s">
        <v>183</v>
      </c>
      <c r="D26" s="129" t="s">
        <v>293</v>
      </c>
      <c r="E26" s="164">
        <v>203003</v>
      </c>
      <c r="F26" s="166" t="s">
        <v>190</v>
      </c>
      <c r="G26" s="112">
        <v>2142223.87</v>
      </c>
      <c r="H26" s="112">
        <v>2142223.87</v>
      </c>
      <c r="I26" s="172"/>
      <c r="J26" s="169"/>
    </row>
    <row r="27" spans="1:10" ht="19.899999999999999" customHeight="1">
      <c r="A27" s="160"/>
      <c r="B27" s="82" t="s">
        <v>168</v>
      </c>
      <c r="C27" s="82" t="s">
        <v>183</v>
      </c>
      <c r="D27" s="82" t="s">
        <v>191</v>
      </c>
      <c r="E27" s="129">
        <v>203004</v>
      </c>
      <c r="F27" s="103" t="s">
        <v>192</v>
      </c>
      <c r="G27" s="112">
        <v>54326592.920000002</v>
      </c>
      <c r="H27" s="104">
        <v>54326592.920000002</v>
      </c>
      <c r="I27" s="112"/>
      <c r="J27" s="169"/>
    </row>
    <row r="28" spans="1:10" ht="19.899999999999999" customHeight="1">
      <c r="A28" s="160"/>
      <c r="B28" s="82" t="s">
        <v>171</v>
      </c>
      <c r="C28" s="82" t="s">
        <v>172</v>
      </c>
      <c r="D28" s="82" t="s">
        <v>183</v>
      </c>
      <c r="E28" s="129">
        <v>203004</v>
      </c>
      <c r="F28" s="103" t="s">
        <v>193</v>
      </c>
      <c r="G28" s="112">
        <v>4740309</v>
      </c>
      <c r="H28" s="104">
        <v>4740309</v>
      </c>
      <c r="I28" s="112"/>
      <c r="J28" s="169"/>
    </row>
    <row r="29" spans="1:10" ht="19.899999999999999" customHeight="1">
      <c r="A29" s="160"/>
      <c r="B29" s="82" t="s">
        <v>171</v>
      </c>
      <c r="C29" s="82" t="s">
        <v>172</v>
      </c>
      <c r="D29" s="82" t="s">
        <v>172</v>
      </c>
      <c r="E29" s="129">
        <v>203004</v>
      </c>
      <c r="F29" s="103" t="s">
        <v>174</v>
      </c>
      <c r="G29" s="112">
        <v>7593294.0800000001</v>
      </c>
      <c r="H29" s="104">
        <v>7593294.0800000001</v>
      </c>
      <c r="I29" s="112"/>
      <c r="J29" s="169"/>
    </row>
    <row r="30" spans="1:10" ht="19.899999999999999" customHeight="1">
      <c r="A30" s="160"/>
      <c r="B30" s="82" t="s">
        <v>177</v>
      </c>
      <c r="C30" s="82" t="s">
        <v>178</v>
      </c>
      <c r="D30" s="82" t="s">
        <v>183</v>
      </c>
      <c r="E30" s="129">
        <v>203004</v>
      </c>
      <c r="F30" s="103" t="s">
        <v>194</v>
      </c>
      <c r="G30" s="112">
        <v>3654272.77</v>
      </c>
      <c r="H30" s="104">
        <v>3654272.77</v>
      </c>
      <c r="I30" s="112"/>
      <c r="J30" s="169"/>
    </row>
    <row r="31" spans="1:10" ht="19.899999999999999" customHeight="1">
      <c r="A31" s="160"/>
      <c r="B31" s="82" t="s">
        <v>177</v>
      </c>
      <c r="C31" s="82" t="s">
        <v>178</v>
      </c>
      <c r="D31" s="82" t="s">
        <v>180</v>
      </c>
      <c r="E31" s="129">
        <v>203004</v>
      </c>
      <c r="F31" s="103" t="s">
        <v>181</v>
      </c>
      <c r="G31" s="112">
        <v>423600</v>
      </c>
      <c r="H31" s="104">
        <v>423600</v>
      </c>
      <c r="I31" s="112"/>
      <c r="J31" s="169"/>
    </row>
    <row r="32" spans="1:10" ht="19.899999999999999" customHeight="1">
      <c r="A32" s="160"/>
      <c r="B32" s="82" t="s">
        <v>182</v>
      </c>
      <c r="C32" s="82" t="s">
        <v>183</v>
      </c>
      <c r="D32" s="82" t="s">
        <v>169</v>
      </c>
      <c r="E32" s="129">
        <v>203004</v>
      </c>
      <c r="F32" s="103" t="s">
        <v>184</v>
      </c>
      <c r="G32" s="112">
        <v>5694970.5599999996</v>
      </c>
      <c r="H32" s="104">
        <v>5694970.5599999996</v>
      </c>
      <c r="I32" s="112"/>
      <c r="J32" s="169"/>
    </row>
    <row r="33" spans="1:10" ht="19.899999999999999" customHeight="1">
      <c r="A33" s="160"/>
      <c r="B33" s="82" t="s">
        <v>195</v>
      </c>
      <c r="C33" s="82" t="s">
        <v>180</v>
      </c>
      <c r="D33" s="82" t="s">
        <v>196</v>
      </c>
      <c r="E33" s="82">
        <v>203005</v>
      </c>
      <c r="F33" s="103" t="s">
        <v>197</v>
      </c>
      <c r="G33" s="112">
        <v>1252392.1100000001</v>
      </c>
      <c r="H33" s="104">
        <v>1252392.1100000001</v>
      </c>
      <c r="I33" s="173"/>
      <c r="J33" s="168"/>
    </row>
    <row r="34" spans="1:10" ht="19.899999999999999" customHeight="1">
      <c r="A34" s="160"/>
      <c r="B34" s="82" t="s">
        <v>171</v>
      </c>
      <c r="C34" s="82" t="s">
        <v>172</v>
      </c>
      <c r="D34" s="82" t="s">
        <v>183</v>
      </c>
      <c r="E34" s="82">
        <v>203005</v>
      </c>
      <c r="F34" s="103" t="s">
        <v>193</v>
      </c>
      <c r="G34" s="112">
        <v>56496.82</v>
      </c>
      <c r="H34" s="104">
        <v>56496.82</v>
      </c>
      <c r="I34" s="173"/>
      <c r="J34" s="169"/>
    </row>
    <row r="35" spans="1:10" ht="19.899999999999999" customHeight="1">
      <c r="A35" s="160"/>
      <c r="B35" s="82" t="s">
        <v>171</v>
      </c>
      <c r="C35" s="82" t="s">
        <v>172</v>
      </c>
      <c r="D35" s="82" t="s">
        <v>172</v>
      </c>
      <c r="E35" s="82">
        <v>203005</v>
      </c>
      <c r="F35" s="103" t="s">
        <v>174</v>
      </c>
      <c r="G35" s="112">
        <v>173973.28</v>
      </c>
      <c r="H35" s="104">
        <v>173973.28</v>
      </c>
      <c r="I35" s="173"/>
      <c r="J35" s="169"/>
    </row>
    <row r="36" spans="1:10" ht="19.899999999999999" customHeight="1">
      <c r="A36" s="160"/>
      <c r="B36" s="82" t="s">
        <v>177</v>
      </c>
      <c r="C36" s="82" t="s">
        <v>178</v>
      </c>
      <c r="D36" s="82" t="s">
        <v>183</v>
      </c>
      <c r="E36" s="82">
        <v>203005</v>
      </c>
      <c r="F36" s="103" t="s">
        <v>194</v>
      </c>
      <c r="G36" s="112">
        <v>83724.639999999999</v>
      </c>
      <c r="H36" s="104">
        <v>83724.639999999999</v>
      </c>
      <c r="I36" s="173"/>
      <c r="J36" s="169"/>
    </row>
    <row r="37" spans="1:10" ht="19.899999999999999" customHeight="1">
      <c r="A37" s="160"/>
      <c r="B37" s="82" t="s">
        <v>177</v>
      </c>
      <c r="C37" s="82" t="s">
        <v>178</v>
      </c>
      <c r="D37" s="82" t="s">
        <v>180</v>
      </c>
      <c r="E37" s="82">
        <v>203005</v>
      </c>
      <c r="F37" s="103" t="s">
        <v>181</v>
      </c>
      <c r="G37" s="112">
        <v>10800</v>
      </c>
      <c r="H37" s="104">
        <v>10800</v>
      </c>
      <c r="I37" s="173"/>
      <c r="J37" s="169"/>
    </row>
    <row r="38" spans="1:10" ht="19.899999999999999" customHeight="1">
      <c r="A38" s="160"/>
      <c r="B38" s="82" t="s">
        <v>182</v>
      </c>
      <c r="C38" s="82" t="s">
        <v>183</v>
      </c>
      <c r="D38" s="82" t="s">
        <v>169</v>
      </c>
      <c r="E38" s="82">
        <v>203005</v>
      </c>
      <c r="F38" s="103" t="s">
        <v>184</v>
      </c>
      <c r="G38" s="112">
        <v>130479.96</v>
      </c>
      <c r="H38" s="104">
        <v>130479.96</v>
      </c>
      <c r="I38" s="173"/>
      <c r="J38" s="169"/>
    </row>
    <row r="39" spans="1:10" ht="19.899999999999999" customHeight="1">
      <c r="A39" s="160"/>
      <c r="B39" s="90" t="s">
        <v>195</v>
      </c>
      <c r="C39" s="90" t="s">
        <v>180</v>
      </c>
      <c r="D39" s="90" t="s">
        <v>196</v>
      </c>
      <c r="E39" s="86">
        <v>203006</v>
      </c>
      <c r="F39" s="86" t="s">
        <v>198</v>
      </c>
      <c r="G39" s="112">
        <v>5291353.96</v>
      </c>
      <c r="H39" s="112">
        <v>5291353.96</v>
      </c>
      <c r="I39" s="112"/>
      <c r="J39" s="168"/>
    </row>
    <row r="40" spans="1:10" ht="19.899999999999999" customHeight="1">
      <c r="A40" s="160"/>
      <c r="B40" s="90" t="s">
        <v>171</v>
      </c>
      <c r="C40" s="90" t="s">
        <v>172</v>
      </c>
      <c r="D40" s="90" t="s">
        <v>183</v>
      </c>
      <c r="E40" s="86">
        <v>203006</v>
      </c>
      <c r="F40" s="86" t="s">
        <v>186</v>
      </c>
      <c r="G40" s="112">
        <v>63954.77</v>
      </c>
      <c r="H40" s="112">
        <v>63954.77</v>
      </c>
      <c r="I40" s="112"/>
      <c r="J40" s="168"/>
    </row>
    <row r="41" spans="1:10" ht="19.899999999999999" customHeight="1">
      <c r="A41" s="160"/>
      <c r="B41" s="90" t="s">
        <v>171</v>
      </c>
      <c r="C41" s="90" t="s">
        <v>172</v>
      </c>
      <c r="D41" s="90" t="s">
        <v>172</v>
      </c>
      <c r="E41" s="86">
        <v>203006</v>
      </c>
      <c r="F41" s="86" t="s">
        <v>187</v>
      </c>
      <c r="G41" s="112">
        <v>611098.07999999996</v>
      </c>
      <c r="H41" s="112">
        <v>611098.07999999996</v>
      </c>
      <c r="I41" s="112"/>
      <c r="J41" s="169"/>
    </row>
    <row r="42" spans="1:10" ht="19.899999999999999" customHeight="1">
      <c r="A42" s="160"/>
      <c r="B42" s="90" t="s">
        <v>177</v>
      </c>
      <c r="C42" s="90" t="s">
        <v>178</v>
      </c>
      <c r="D42" s="90" t="s">
        <v>183</v>
      </c>
      <c r="E42" s="86">
        <v>203006</v>
      </c>
      <c r="F42" s="86" t="s">
        <v>188</v>
      </c>
      <c r="G42" s="112">
        <v>294090.95</v>
      </c>
      <c r="H42" s="112">
        <v>294090.95</v>
      </c>
      <c r="I42" s="112"/>
      <c r="J42" s="169"/>
    </row>
    <row r="43" spans="1:10" ht="19.899999999999999" customHeight="1">
      <c r="A43" s="160"/>
      <c r="B43" s="90" t="s">
        <v>177</v>
      </c>
      <c r="C43" s="90" t="s">
        <v>178</v>
      </c>
      <c r="D43" s="90" t="s">
        <v>180</v>
      </c>
      <c r="E43" s="86">
        <v>203006</v>
      </c>
      <c r="F43" s="86" t="s">
        <v>189</v>
      </c>
      <c r="G43" s="112">
        <v>37200</v>
      </c>
      <c r="H43" s="112">
        <v>37200</v>
      </c>
      <c r="I43" s="112"/>
      <c r="J43" s="169"/>
    </row>
    <row r="44" spans="1:10" ht="19.899999999999999" customHeight="1">
      <c r="A44" s="160"/>
      <c r="B44" s="90" t="s">
        <v>177</v>
      </c>
      <c r="C44" s="90" t="s">
        <v>178</v>
      </c>
      <c r="D44" s="90" t="s">
        <v>196</v>
      </c>
      <c r="E44" s="86">
        <v>203006</v>
      </c>
      <c r="F44" s="86" t="s">
        <v>199</v>
      </c>
      <c r="G44" s="112">
        <v>38193.629999999997</v>
      </c>
      <c r="H44" s="112">
        <v>38193.629999999997</v>
      </c>
      <c r="I44" s="112"/>
      <c r="J44" s="169"/>
    </row>
    <row r="45" spans="1:10" ht="19.899999999999999" customHeight="1">
      <c r="A45" s="160"/>
      <c r="B45" s="90" t="s">
        <v>182</v>
      </c>
      <c r="C45" s="90" t="s">
        <v>183</v>
      </c>
      <c r="D45" s="90" t="s">
        <v>169</v>
      </c>
      <c r="E45" s="86">
        <v>203006</v>
      </c>
      <c r="F45" s="86" t="s">
        <v>190</v>
      </c>
      <c r="G45" s="112">
        <v>458323.56</v>
      </c>
      <c r="H45" s="112">
        <v>458323.56</v>
      </c>
      <c r="I45" s="112"/>
      <c r="J45" s="169"/>
    </row>
    <row r="46" spans="1:10" ht="19.899999999999999" customHeight="1">
      <c r="A46" s="374"/>
      <c r="B46" s="90">
        <v>205</v>
      </c>
      <c r="C46" s="90" t="s">
        <v>180</v>
      </c>
      <c r="D46" s="90" t="s">
        <v>183</v>
      </c>
      <c r="E46" s="86">
        <v>203007</v>
      </c>
      <c r="F46" s="86" t="s">
        <v>200</v>
      </c>
      <c r="G46" s="112">
        <v>66899991.770000003</v>
      </c>
      <c r="H46" s="112">
        <v>66899991.770000003</v>
      </c>
      <c r="I46" s="112"/>
      <c r="J46" s="169"/>
    </row>
    <row r="47" spans="1:10" ht="19.899999999999999" customHeight="1">
      <c r="A47" s="374"/>
      <c r="B47" s="90" t="s">
        <v>171</v>
      </c>
      <c r="C47" s="90" t="s">
        <v>172</v>
      </c>
      <c r="D47" s="90" t="s">
        <v>172</v>
      </c>
      <c r="E47" s="86">
        <v>203007</v>
      </c>
      <c r="F47" s="86" t="s">
        <v>187</v>
      </c>
      <c r="G47" s="109">
        <v>6918410.3700000001</v>
      </c>
      <c r="H47" s="109">
        <v>6918410.3700000001</v>
      </c>
      <c r="I47" s="112"/>
      <c r="J47" s="169"/>
    </row>
    <row r="48" spans="1:10" ht="19.899999999999999" customHeight="1">
      <c r="A48" s="374"/>
      <c r="B48" s="90" t="s">
        <v>177</v>
      </c>
      <c r="C48" s="90" t="s">
        <v>178</v>
      </c>
      <c r="D48" s="90" t="s">
        <v>183</v>
      </c>
      <c r="E48" s="86">
        <v>203007</v>
      </c>
      <c r="F48" s="86" t="s">
        <v>188</v>
      </c>
      <c r="G48" s="109">
        <v>3329484.99</v>
      </c>
      <c r="H48" s="109">
        <v>3329484.99</v>
      </c>
      <c r="I48" s="112"/>
      <c r="J48" s="169"/>
    </row>
    <row r="49" spans="1:10" ht="19.899999999999999" customHeight="1">
      <c r="A49" s="160"/>
      <c r="B49" s="90" t="s">
        <v>177</v>
      </c>
      <c r="C49" s="90" t="s">
        <v>178</v>
      </c>
      <c r="D49" s="90" t="s">
        <v>180</v>
      </c>
      <c r="E49" s="86">
        <v>203007</v>
      </c>
      <c r="F49" s="86" t="s">
        <v>189</v>
      </c>
      <c r="G49" s="109">
        <v>386400</v>
      </c>
      <c r="H49" s="109">
        <v>386400</v>
      </c>
      <c r="I49" s="112"/>
      <c r="J49" s="169"/>
    </row>
    <row r="50" spans="1:10" ht="19.899999999999999" customHeight="1">
      <c r="A50" s="160"/>
      <c r="B50" s="90" t="s">
        <v>182</v>
      </c>
      <c r="C50" s="90" t="s">
        <v>183</v>
      </c>
      <c r="D50" s="90" t="s">
        <v>169</v>
      </c>
      <c r="E50" s="86">
        <v>203007</v>
      </c>
      <c r="F50" s="86" t="s">
        <v>190</v>
      </c>
      <c r="G50" s="109">
        <v>5188807.78</v>
      </c>
      <c r="H50" s="109">
        <v>5188807.78</v>
      </c>
      <c r="I50" s="112"/>
      <c r="J50" s="169"/>
    </row>
    <row r="51" spans="1:10" ht="19.899999999999999" customHeight="1">
      <c r="A51" s="160"/>
      <c r="B51" s="90">
        <v>205</v>
      </c>
      <c r="C51" s="90" t="s">
        <v>183</v>
      </c>
      <c r="D51" s="90" t="s">
        <v>180</v>
      </c>
      <c r="E51" s="90">
        <v>203008</v>
      </c>
      <c r="F51" s="86" t="s">
        <v>185</v>
      </c>
      <c r="G51" s="148">
        <v>64004659.25</v>
      </c>
      <c r="H51" s="148">
        <v>64004659.25</v>
      </c>
      <c r="I51" s="112"/>
      <c r="J51" s="168"/>
    </row>
    <row r="52" spans="1:10" ht="19.899999999999999" customHeight="1">
      <c r="A52" s="160"/>
      <c r="B52" s="90">
        <v>208</v>
      </c>
      <c r="C52" s="90" t="s">
        <v>172</v>
      </c>
      <c r="D52" s="90" t="s">
        <v>172</v>
      </c>
      <c r="E52" s="90">
        <v>203008</v>
      </c>
      <c r="F52" s="86" t="s">
        <v>187</v>
      </c>
      <c r="G52" s="148">
        <v>7996051.0099999998</v>
      </c>
      <c r="H52" s="148">
        <v>7996051.0099999998</v>
      </c>
      <c r="I52" s="112"/>
      <c r="J52" s="169"/>
    </row>
    <row r="53" spans="1:10" ht="19.899999999999999" customHeight="1">
      <c r="A53" s="160"/>
      <c r="B53" s="90" t="s">
        <v>177</v>
      </c>
      <c r="C53" s="90" t="s">
        <v>178</v>
      </c>
      <c r="D53" s="90" t="s">
        <v>183</v>
      </c>
      <c r="E53" s="90">
        <v>203008</v>
      </c>
      <c r="F53" s="86" t="s">
        <v>188</v>
      </c>
      <c r="G53" s="148">
        <v>3848099.54</v>
      </c>
      <c r="H53" s="148">
        <v>3848099.54</v>
      </c>
      <c r="I53" s="112"/>
      <c r="J53" s="169"/>
    </row>
    <row r="54" spans="1:10" ht="19.899999999999999" customHeight="1">
      <c r="A54" s="160"/>
      <c r="B54" s="90" t="s">
        <v>177</v>
      </c>
      <c r="C54" s="90" t="s">
        <v>178</v>
      </c>
      <c r="D54" s="90" t="s">
        <v>180</v>
      </c>
      <c r="E54" s="90">
        <v>203008</v>
      </c>
      <c r="F54" s="86" t="s">
        <v>189</v>
      </c>
      <c r="G54" s="148">
        <v>441600</v>
      </c>
      <c r="H54" s="148">
        <v>441600</v>
      </c>
      <c r="I54" s="112"/>
      <c r="J54" s="169"/>
    </row>
    <row r="55" spans="1:10" ht="19.899999999999999" customHeight="1">
      <c r="A55" s="160"/>
      <c r="B55" s="90" t="s">
        <v>182</v>
      </c>
      <c r="C55" s="90" t="s">
        <v>183</v>
      </c>
      <c r="D55" s="90" t="s">
        <v>169</v>
      </c>
      <c r="E55" s="90">
        <v>203008</v>
      </c>
      <c r="F55" s="86" t="s">
        <v>190</v>
      </c>
      <c r="G55" s="148">
        <v>5997038.2599999998</v>
      </c>
      <c r="H55" s="148">
        <v>5997038.2599999998</v>
      </c>
      <c r="I55" s="112"/>
      <c r="J55" s="169"/>
    </row>
    <row r="56" spans="1:10" ht="19.899999999999999" customHeight="1">
      <c r="A56" s="160"/>
      <c r="B56" s="90">
        <v>205</v>
      </c>
      <c r="C56" s="90" t="s">
        <v>201</v>
      </c>
      <c r="D56" s="90" t="s">
        <v>169</v>
      </c>
      <c r="E56" s="86">
        <v>203009</v>
      </c>
      <c r="F56" s="86" t="s">
        <v>202</v>
      </c>
      <c r="G56" s="109">
        <v>8119372.25</v>
      </c>
      <c r="H56" s="109">
        <v>8119372.25</v>
      </c>
      <c r="I56" s="112"/>
      <c r="J56" s="168"/>
    </row>
    <row r="57" spans="1:10" ht="19.899999999999999" customHeight="1">
      <c r="A57" s="160"/>
      <c r="B57" s="90" t="s">
        <v>171</v>
      </c>
      <c r="C57" s="90" t="s">
        <v>172</v>
      </c>
      <c r="D57" s="90" t="s">
        <v>183</v>
      </c>
      <c r="E57" s="86">
        <v>203009</v>
      </c>
      <c r="F57" s="86" t="s">
        <v>186</v>
      </c>
      <c r="G57" s="109">
        <v>583628.23</v>
      </c>
      <c r="H57" s="109">
        <v>583628.23</v>
      </c>
      <c r="I57" s="112"/>
      <c r="J57" s="168"/>
    </row>
    <row r="58" spans="1:10" ht="19.899999999999999" customHeight="1">
      <c r="A58" s="160"/>
      <c r="B58" s="90" t="s">
        <v>171</v>
      </c>
      <c r="C58" s="90" t="s">
        <v>172</v>
      </c>
      <c r="D58" s="90" t="s">
        <v>172</v>
      </c>
      <c r="E58" s="86">
        <v>203009</v>
      </c>
      <c r="F58" s="86" t="s">
        <v>187</v>
      </c>
      <c r="G58" s="109">
        <v>1041563.68</v>
      </c>
      <c r="H58" s="109">
        <v>1041563.68</v>
      </c>
      <c r="I58" s="112"/>
      <c r="J58" s="169"/>
    </row>
    <row r="59" spans="1:10" ht="19.899999999999999" customHeight="1">
      <c r="A59" s="160"/>
      <c r="B59" s="90" t="s">
        <v>177</v>
      </c>
      <c r="C59" s="90" t="s">
        <v>178</v>
      </c>
      <c r="D59" s="90" t="s">
        <v>183</v>
      </c>
      <c r="E59" s="86">
        <v>203009</v>
      </c>
      <c r="F59" s="86" t="s">
        <v>188</v>
      </c>
      <c r="G59" s="109">
        <v>501252.53</v>
      </c>
      <c r="H59" s="109">
        <v>501252.53</v>
      </c>
      <c r="I59" s="112"/>
      <c r="J59" s="169"/>
    </row>
    <row r="60" spans="1:10" ht="19.899999999999999" customHeight="1">
      <c r="A60" s="160"/>
      <c r="B60" s="90" t="s">
        <v>177</v>
      </c>
      <c r="C60" s="90" t="s">
        <v>178</v>
      </c>
      <c r="D60" s="90" t="s">
        <v>180</v>
      </c>
      <c r="E60" s="86">
        <v>203009</v>
      </c>
      <c r="F60" s="86" t="s">
        <v>189</v>
      </c>
      <c r="G60" s="109">
        <v>52800</v>
      </c>
      <c r="H60" s="109">
        <v>52800</v>
      </c>
      <c r="I60" s="112"/>
      <c r="J60" s="169"/>
    </row>
    <row r="61" spans="1:10" ht="19.899999999999999" customHeight="1">
      <c r="A61" s="160"/>
      <c r="B61" s="90" t="s">
        <v>182</v>
      </c>
      <c r="C61" s="90" t="s">
        <v>183</v>
      </c>
      <c r="D61" s="90" t="s">
        <v>169</v>
      </c>
      <c r="E61" s="86">
        <v>203009</v>
      </c>
      <c r="F61" s="86" t="s">
        <v>190</v>
      </c>
      <c r="G61" s="109">
        <v>781172.76</v>
      </c>
      <c r="H61" s="109">
        <v>781172.76</v>
      </c>
      <c r="I61" s="112"/>
      <c r="J61" s="169"/>
    </row>
    <row r="62" spans="1:10" s="122" customFormat="1" ht="19.899999999999999" customHeight="1">
      <c r="A62" s="376"/>
      <c r="B62" s="86">
        <v>205</v>
      </c>
      <c r="C62" s="90" t="s">
        <v>172</v>
      </c>
      <c r="D62" s="90" t="s">
        <v>169</v>
      </c>
      <c r="E62" s="86">
        <v>203010</v>
      </c>
      <c r="F62" s="167" t="s">
        <v>203</v>
      </c>
      <c r="G62" s="109">
        <v>8023012.5199999996</v>
      </c>
      <c r="H62" s="109">
        <v>8023012.5199999996</v>
      </c>
      <c r="I62" s="109"/>
      <c r="J62" s="100"/>
    </row>
    <row r="63" spans="1:10" s="122" customFormat="1" ht="19.899999999999999" customHeight="1">
      <c r="A63" s="376"/>
      <c r="B63" s="86">
        <v>208</v>
      </c>
      <c r="C63" s="90" t="s">
        <v>172</v>
      </c>
      <c r="D63" s="90" t="s">
        <v>183</v>
      </c>
      <c r="E63" s="86">
        <v>203010</v>
      </c>
      <c r="F63" s="167" t="s">
        <v>186</v>
      </c>
      <c r="G63" s="109">
        <v>37415.89</v>
      </c>
      <c r="H63" s="109">
        <v>37415.89</v>
      </c>
      <c r="I63" s="109"/>
      <c r="J63" s="100"/>
    </row>
    <row r="64" spans="1:10" s="122" customFormat="1" ht="19.899999999999999" customHeight="1">
      <c r="A64" s="376"/>
      <c r="B64" s="86">
        <v>208</v>
      </c>
      <c r="C64" s="90" t="s">
        <v>172</v>
      </c>
      <c r="D64" s="90" t="s">
        <v>172</v>
      </c>
      <c r="E64" s="86">
        <v>203010</v>
      </c>
      <c r="F64" s="167" t="s">
        <v>187</v>
      </c>
      <c r="G64" s="109">
        <v>1019745.86</v>
      </c>
      <c r="H64" s="109">
        <v>1019745.86</v>
      </c>
      <c r="I64" s="109"/>
      <c r="J64" s="100"/>
    </row>
    <row r="65" spans="1:10" s="122" customFormat="1" ht="19.899999999999999" customHeight="1">
      <c r="A65" s="77"/>
      <c r="B65" s="86">
        <v>210</v>
      </c>
      <c r="C65" s="90">
        <v>11</v>
      </c>
      <c r="D65" s="90" t="s">
        <v>183</v>
      </c>
      <c r="E65" s="86">
        <v>203010</v>
      </c>
      <c r="F65" s="167" t="s">
        <v>188</v>
      </c>
      <c r="G65" s="109">
        <v>490752.69</v>
      </c>
      <c r="H65" s="109">
        <v>490752.69</v>
      </c>
      <c r="I65" s="109"/>
      <c r="J65" s="100"/>
    </row>
    <row r="66" spans="1:10" s="122" customFormat="1" ht="19.899999999999999" customHeight="1">
      <c r="A66" s="77"/>
      <c r="B66" s="86">
        <v>210</v>
      </c>
      <c r="C66" s="90">
        <v>11</v>
      </c>
      <c r="D66" s="90" t="s">
        <v>180</v>
      </c>
      <c r="E66" s="86">
        <v>203010</v>
      </c>
      <c r="F66" s="167" t="s">
        <v>189</v>
      </c>
      <c r="G66" s="109">
        <v>55200</v>
      </c>
      <c r="H66" s="109">
        <v>55200</v>
      </c>
      <c r="I66" s="109"/>
      <c r="J66" s="100"/>
    </row>
    <row r="67" spans="1:10" s="122" customFormat="1" ht="19.899999999999999" customHeight="1">
      <c r="A67" s="77"/>
      <c r="B67" s="86">
        <v>221</v>
      </c>
      <c r="C67" s="90" t="s">
        <v>183</v>
      </c>
      <c r="D67" s="90" t="s">
        <v>169</v>
      </c>
      <c r="E67" s="86">
        <v>203010</v>
      </c>
      <c r="F67" s="167" t="s">
        <v>190</v>
      </c>
      <c r="G67" s="109">
        <v>764809.39</v>
      </c>
      <c r="H67" s="109">
        <v>764809.39</v>
      </c>
      <c r="I67" s="109"/>
      <c r="J67" s="100"/>
    </row>
    <row r="68" spans="1:10" ht="19.899999999999999" customHeight="1">
      <c r="A68" s="374"/>
      <c r="B68" s="86">
        <v>205</v>
      </c>
      <c r="C68" s="90">
        <v>99</v>
      </c>
      <c r="D68" s="90">
        <v>99</v>
      </c>
      <c r="E68" s="86">
        <v>203011</v>
      </c>
      <c r="F68" s="86" t="s">
        <v>204</v>
      </c>
      <c r="G68" s="109">
        <v>6869495.4000000004</v>
      </c>
      <c r="H68" s="109">
        <v>6869495.4000000004</v>
      </c>
      <c r="I68" s="112"/>
      <c r="J68" s="169"/>
    </row>
    <row r="69" spans="1:10" ht="19.899999999999999" customHeight="1">
      <c r="A69" s="374"/>
      <c r="B69" s="86">
        <v>208</v>
      </c>
      <c r="C69" s="90" t="s">
        <v>172</v>
      </c>
      <c r="D69" s="90" t="s">
        <v>172</v>
      </c>
      <c r="E69" s="86">
        <v>203011</v>
      </c>
      <c r="F69" s="86" t="s">
        <v>187</v>
      </c>
      <c r="G69" s="109">
        <v>819575.68</v>
      </c>
      <c r="H69" s="109">
        <v>819575.68</v>
      </c>
      <c r="I69" s="112"/>
      <c r="J69" s="169"/>
    </row>
    <row r="70" spans="1:10" ht="19.899999999999999" customHeight="1">
      <c r="A70" s="374"/>
      <c r="B70" s="86">
        <v>210</v>
      </c>
      <c r="C70" s="90" t="s">
        <v>178</v>
      </c>
      <c r="D70" s="90" t="s">
        <v>183</v>
      </c>
      <c r="E70" s="86">
        <v>203011</v>
      </c>
      <c r="F70" s="86" t="s">
        <v>188</v>
      </c>
      <c r="G70" s="109">
        <v>394420.8</v>
      </c>
      <c r="H70" s="109">
        <v>394420.8</v>
      </c>
      <c r="I70" s="112"/>
      <c r="J70" s="169"/>
    </row>
    <row r="71" spans="1:10" ht="19.899999999999999" customHeight="1">
      <c r="A71" s="374"/>
      <c r="B71" s="86">
        <v>210</v>
      </c>
      <c r="C71" s="90" t="s">
        <v>178</v>
      </c>
      <c r="D71" s="90" t="s">
        <v>180</v>
      </c>
      <c r="E71" s="86">
        <v>203011</v>
      </c>
      <c r="F71" s="86" t="s">
        <v>189</v>
      </c>
      <c r="G71" s="109">
        <v>37200</v>
      </c>
      <c r="H71" s="109">
        <v>37200</v>
      </c>
      <c r="I71" s="112"/>
      <c r="J71" s="169"/>
    </row>
    <row r="72" spans="1:10" ht="19.899999999999999" customHeight="1">
      <c r="A72" s="160"/>
      <c r="B72" s="86">
        <v>221</v>
      </c>
      <c r="C72" s="90" t="s">
        <v>183</v>
      </c>
      <c r="D72" s="90" t="s">
        <v>169</v>
      </c>
      <c r="E72" s="86">
        <v>203011</v>
      </c>
      <c r="F72" s="86" t="s">
        <v>190</v>
      </c>
      <c r="G72" s="109">
        <v>614681.76</v>
      </c>
      <c r="H72" s="109">
        <v>614681.76</v>
      </c>
      <c r="I72" s="112"/>
      <c r="J72" s="169"/>
    </row>
    <row r="73" spans="1:10" ht="19.899999999999999" customHeight="1">
      <c r="A73" s="160"/>
      <c r="B73" s="174" t="s">
        <v>168</v>
      </c>
      <c r="C73" s="174" t="s">
        <v>180</v>
      </c>
      <c r="D73" s="174" t="s">
        <v>183</v>
      </c>
      <c r="E73" s="86">
        <v>203012</v>
      </c>
      <c r="F73" s="174" t="s">
        <v>200</v>
      </c>
      <c r="G73" s="143">
        <v>49815102.600000001</v>
      </c>
      <c r="H73" s="143">
        <v>49815102.600000001</v>
      </c>
      <c r="I73" s="112"/>
      <c r="J73" s="168"/>
    </row>
    <row r="74" spans="1:10" ht="19.899999999999999" customHeight="1">
      <c r="A74" s="160"/>
      <c r="B74" s="174" t="s">
        <v>171</v>
      </c>
      <c r="C74" s="174" t="s">
        <v>172</v>
      </c>
      <c r="D74" s="174" t="s">
        <v>172</v>
      </c>
      <c r="E74" s="86">
        <v>203012</v>
      </c>
      <c r="F74" s="174" t="s">
        <v>187</v>
      </c>
      <c r="G74" s="143">
        <v>4935193.1500000004</v>
      </c>
      <c r="H74" s="143">
        <v>4935193.1500000004</v>
      </c>
      <c r="I74" s="112"/>
      <c r="J74" s="168"/>
    </row>
    <row r="75" spans="1:10" ht="19.899999999999999" customHeight="1">
      <c r="A75" s="160"/>
      <c r="B75" s="174" t="s">
        <v>182</v>
      </c>
      <c r="C75" s="174" t="s">
        <v>183</v>
      </c>
      <c r="D75" s="174" t="s">
        <v>169</v>
      </c>
      <c r="E75" s="86">
        <v>203012</v>
      </c>
      <c r="F75" s="174" t="s">
        <v>190</v>
      </c>
      <c r="G75" s="143">
        <v>3701394.86</v>
      </c>
      <c r="H75" s="143">
        <v>3701394.86</v>
      </c>
      <c r="I75" s="112"/>
      <c r="J75" s="169"/>
    </row>
    <row r="76" spans="1:10" ht="19.899999999999999" customHeight="1">
      <c r="A76" s="160"/>
      <c r="B76" s="175">
        <v>210</v>
      </c>
      <c r="C76" s="174" t="s">
        <v>178</v>
      </c>
      <c r="D76" s="174" t="s">
        <v>183</v>
      </c>
      <c r="E76" s="86">
        <v>203012</v>
      </c>
      <c r="F76" s="174" t="s">
        <v>188</v>
      </c>
      <c r="G76" s="143">
        <v>2375061.7000000002</v>
      </c>
      <c r="H76" s="143">
        <v>2375061.7000000002</v>
      </c>
      <c r="I76" s="112"/>
      <c r="J76" s="169"/>
    </row>
    <row r="77" spans="1:10" ht="19.899999999999999" customHeight="1">
      <c r="A77" s="160"/>
      <c r="B77" s="175">
        <v>210</v>
      </c>
      <c r="C77" s="174" t="s">
        <v>178</v>
      </c>
      <c r="D77" s="174" t="s">
        <v>180</v>
      </c>
      <c r="E77" s="86">
        <v>203012</v>
      </c>
      <c r="F77" s="174" t="s">
        <v>189</v>
      </c>
      <c r="G77" s="143">
        <v>280800</v>
      </c>
      <c r="H77" s="143">
        <v>280800</v>
      </c>
      <c r="I77" s="112"/>
      <c r="J77" s="169"/>
    </row>
    <row r="78" spans="1:10" ht="19.899999999999999" customHeight="1">
      <c r="A78" s="374"/>
      <c r="B78" s="82" t="s">
        <v>168</v>
      </c>
      <c r="C78" s="82" t="s">
        <v>196</v>
      </c>
      <c r="D78" s="82" t="s">
        <v>196</v>
      </c>
      <c r="E78" s="82">
        <v>203013</v>
      </c>
      <c r="F78" s="103" t="s">
        <v>375</v>
      </c>
      <c r="G78" s="112">
        <v>2918016.66</v>
      </c>
      <c r="H78" s="104">
        <v>2918016.66</v>
      </c>
      <c r="I78" s="112"/>
      <c r="J78" s="169"/>
    </row>
    <row r="79" spans="1:10" ht="19.899999999999999" customHeight="1">
      <c r="A79" s="374"/>
      <c r="B79" s="82" t="s">
        <v>171</v>
      </c>
      <c r="C79" s="82" t="s">
        <v>172</v>
      </c>
      <c r="D79" s="82" t="s">
        <v>172</v>
      </c>
      <c r="E79" s="82">
        <v>203013</v>
      </c>
      <c r="F79" s="103" t="s">
        <v>174</v>
      </c>
      <c r="G79" s="112">
        <v>316504</v>
      </c>
      <c r="H79" s="104">
        <v>316504</v>
      </c>
      <c r="I79" s="112"/>
      <c r="J79" s="169"/>
    </row>
    <row r="80" spans="1:10" ht="19.899999999999999" customHeight="1">
      <c r="A80" s="374"/>
      <c r="B80" s="82" t="s">
        <v>177</v>
      </c>
      <c r="C80" s="82" t="s">
        <v>178</v>
      </c>
      <c r="D80" s="82" t="s">
        <v>183</v>
      </c>
      <c r="E80" s="82">
        <v>203013</v>
      </c>
      <c r="F80" s="103" t="s">
        <v>194</v>
      </c>
      <c r="G80" s="112">
        <v>152317.54999999999</v>
      </c>
      <c r="H80" s="104">
        <v>152317.54999999999</v>
      </c>
      <c r="I80" s="112"/>
      <c r="J80" s="169"/>
    </row>
    <row r="81" spans="1:17" ht="19.899999999999999" customHeight="1">
      <c r="A81" s="374"/>
      <c r="B81" s="82" t="s">
        <v>177</v>
      </c>
      <c r="C81" s="82" t="s">
        <v>178</v>
      </c>
      <c r="D81" s="82" t="s">
        <v>180</v>
      </c>
      <c r="E81" s="82">
        <v>203013</v>
      </c>
      <c r="F81" s="103" t="s">
        <v>181</v>
      </c>
      <c r="G81" s="112">
        <v>19200</v>
      </c>
      <c r="H81" s="104">
        <v>19200</v>
      </c>
      <c r="I81" s="112"/>
      <c r="J81" s="169"/>
    </row>
    <row r="82" spans="1:17" ht="19.899999999999999" customHeight="1">
      <c r="A82" s="374"/>
      <c r="B82" s="82" t="s">
        <v>182</v>
      </c>
      <c r="C82" s="82" t="s">
        <v>183</v>
      </c>
      <c r="D82" s="82" t="s">
        <v>169</v>
      </c>
      <c r="E82" s="82">
        <v>203013</v>
      </c>
      <c r="F82" s="103" t="s">
        <v>184</v>
      </c>
      <c r="G82" s="112">
        <v>237378</v>
      </c>
      <c r="H82" s="104">
        <v>237378</v>
      </c>
      <c r="I82" s="112"/>
      <c r="J82" s="169"/>
    </row>
    <row r="83" spans="1:17" ht="19.899999999999999" customHeight="1">
      <c r="A83" s="160"/>
      <c r="B83" s="129">
        <v>205</v>
      </c>
      <c r="C83" s="129" t="s">
        <v>183</v>
      </c>
      <c r="D83" s="129" t="s">
        <v>169</v>
      </c>
      <c r="E83" s="129">
        <v>203014</v>
      </c>
      <c r="F83" s="129" t="s">
        <v>210</v>
      </c>
      <c r="G83" s="112">
        <v>46000</v>
      </c>
      <c r="H83" s="112">
        <v>46000</v>
      </c>
      <c r="I83" s="112"/>
      <c r="J83" s="168"/>
    </row>
    <row r="84" spans="1:17" ht="19.899999999999999" customHeight="1">
      <c r="A84" s="160"/>
      <c r="B84" s="129">
        <v>205</v>
      </c>
      <c r="C84" s="129" t="s">
        <v>183</v>
      </c>
      <c r="D84" s="129" t="s">
        <v>183</v>
      </c>
      <c r="E84" s="129">
        <v>203014</v>
      </c>
      <c r="F84" s="132" t="s">
        <v>211</v>
      </c>
      <c r="G84" s="112">
        <v>20000</v>
      </c>
      <c r="H84" s="112">
        <v>20000</v>
      </c>
      <c r="I84" s="112"/>
      <c r="J84" s="168"/>
    </row>
    <row r="85" spans="1:17" ht="19.899999999999999" customHeight="1">
      <c r="A85" s="374"/>
      <c r="B85" s="129">
        <v>205</v>
      </c>
      <c r="C85" s="129" t="s">
        <v>183</v>
      </c>
      <c r="D85" s="129" t="s">
        <v>180</v>
      </c>
      <c r="E85" s="129">
        <v>203014</v>
      </c>
      <c r="F85" s="132" t="s">
        <v>185</v>
      </c>
      <c r="G85" s="112">
        <v>1250000</v>
      </c>
      <c r="H85" s="112">
        <v>1250000</v>
      </c>
      <c r="I85" s="112"/>
      <c r="J85" s="169"/>
    </row>
    <row r="86" spans="1:17" ht="19.899999999999999" customHeight="1">
      <c r="A86" s="374"/>
      <c r="B86" s="129">
        <v>205</v>
      </c>
      <c r="C86" s="129" t="s">
        <v>183</v>
      </c>
      <c r="D86" s="129" t="s">
        <v>191</v>
      </c>
      <c r="E86" s="129">
        <v>203014</v>
      </c>
      <c r="F86" s="132" t="s">
        <v>212</v>
      </c>
      <c r="G86" s="112">
        <v>4180000</v>
      </c>
      <c r="H86" s="112">
        <v>4180000</v>
      </c>
      <c r="I86" s="112"/>
      <c r="J86" s="169"/>
    </row>
    <row r="87" spans="1:17" ht="19.899999999999999" customHeight="1">
      <c r="A87" s="374"/>
      <c r="B87" s="129">
        <v>205</v>
      </c>
      <c r="C87" s="129" t="s">
        <v>180</v>
      </c>
      <c r="D87" s="129" t="s">
        <v>183</v>
      </c>
      <c r="E87" s="129">
        <v>203014</v>
      </c>
      <c r="F87" s="132" t="s">
        <v>200</v>
      </c>
      <c r="G87" s="112">
        <v>9170000</v>
      </c>
      <c r="H87" s="112">
        <v>9170000</v>
      </c>
      <c r="I87" s="112"/>
      <c r="J87" s="169"/>
    </row>
    <row r="88" spans="1:17" ht="19.899999999999999" customHeight="1">
      <c r="A88" s="374"/>
      <c r="B88" s="129">
        <v>205</v>
      </c>
      <c r="C88" s="129">
        <v>99</v>
      </c>
      <c r="D88" s="129">
        <v>99</v>
      </c>
      <c r="E88" s="129">
        <v>203014</v>
      </c>
      <c r="F88" s="132" t="s">
        <v>204</v>
      </c>
      <c r="G88" s="112">
        <v>1664475.6</v>
      </c>
      <c r="H88" s="112">
        <v>1664475.6</v>
      </c>
      <c r="I88" s="112"/>
      <c r="J88" s="169"/>
    </row>
    <row r="89" spans="1:17" ht="19.899999999999999" customHeight="1">
      <c r="A89" s="374"/>
      <c r="B89" s="129">
        <v>208</v>
      </c>
      <c r="C89" s="129" t="s">
        <v>172</v>
      </c>
      <c r="D89" s="129" t="s">
        <v>183</v>
      </c>
      <c r="E89" s="129">
        <v>203014</v>
      </c>
      <c r="F89" s="132" t="s">
        <v>186</v>
      </c>
      <c r="G89" s="112">
        <v>6714.45</v>
      </c>
      <c r="H89" s="112">
        <v>6714.45</v>
      </c>
      <c r="I89" s="112"/>
      <c r="J89" s="169"/>
    </row>
    <row r="90" spans="1:17" ht="19.899999999999999" customHeight="1">
      <c r="A90" s="374"/>
      <c r="B90" s="129">
        <v>208</v>
      </c>
      <c r="C90" s="129" t="s">
        <v>172</v>
      </c>
      <c r="D90" s="129" t="s">
        <v>172</v>
      </c>
      <c r="E90" s="129">
        <v>203014</v>
      </c>
      <c r="F90" s="132" t="s">
        <v>187</v>
      </c>
      <c r="G90" s="112">
        <v>206187.04</v>
      </c>
      <c r="H90" s="112">
        <v>206187.04</v>
      </c>
      <c r="I90" s="112"/>
      <c r="J90" s="169"/>
    </row>
    <row r="91" spans="1:17" ht="19.899999999999999" customHeight="1">
      <c r="A91" s="374"/>
      <c r="B91" s="129">
        <v>210</v>
      </c>
      <c r="C91" s="129">
        <v>11</v>
      </c>
      <c r="D91" s="129" t="s">
        <v>183</v>
      </c>
      <c r="E91" s="129">
        <v>203014</v>
      </c>
      <c r="F91" s="132" t="s">
        <v>188</v>
      </c>
      <c r="G91" s="112">
        <v>99227.51</v>
      </c>
      <c r="H91" s="112">
        <v>99227.51</v>
      </c>
      <c r="I91" s="112"/>
      <c r="J91" s="169"/>
    </row>
    <row r="92" spans="1:17" ht="19.899999999999999" customHeight="1">
      <c r="A92" s="374"/>
      <c r="B92" s="129">
        <v>210</v>
      </c>
      <c r="C92" s="129">
        <v>11</v>
      </c>
      <c r="D92" s="129" t="s">
        <v>180</v>
      </c>
      <c r="E92" s="129">
        <v>203014</v>
      </c>
      <c r="F92" s="132" t="s">
        <v>189</v>
      </c>
      <c r="G92" s="112">
        <v>12000</v>
      </c>
      <c r="H92" s="112">
        <v>12000</v>
      </c>
      <c r="I92" s="112"/>
      <c r="J92" s="169"/>
    </row>
    <row r="93" spans="1:17" ht="19.899999999999999" customHeight="1">
      <c r="A93" s="160"/>
      <c r="B93" s="129">
        <v>221</v>
      </c>
      <c r="C93" s="129" t="s">
        <v>183</v>
      </c>
      <c r="D93" s="129" t="s">
        <v>169</v>
      </c>
      <c r="E93" s="129">
        <v>203014</v>
      </c>
      <c r="F93" s="132" t="s">
        <v>190</v>
      </c>
      <c r="G93" s="112">
        <v>154640.28</v>
      </c>
      <c r="H93" s="112">
        <v>154640.28</v>
      </c>
      <c r="I93" s="112"/>
      <c r="J93" s="169"/>
    </row>
    <row r="94" spans="1:17" ht="19.899999999999999" customHeight="1">
      <c r="A94" s="374"/>
      <c r="B94" s="176" t="s">
        <v>168</v>
      </c>
      <c r="C94" s="140" t="s">
        <v>169</v>
      </c>
      <c r="D94" s="140" t="s">
        <v>169</v>
      </c>
      <c r="E94" s="86">
        <v>203015</v>
      </c>
      <c r="F94" s="82" t="s">
        <v>213</v>
      </c>
      <c r="G94" s="143">
        <v>811825.58</v>
      </c>
      <c r="H94" s="143">
        <v>811825.58</v>
      </c>
      <c r="I94" s="112"/>
      <c r="J94" s="169"/>
      <c r="L94" s="180"/>
      <c r="M94" s="180"/>
      <c r="N94" s="181"/>
      <c r="O94" s="181"/>
      <c r="P94" s="181"/>
      <c r="Q94" s="181"/>
    </row>
    <row r="95" spans="1:17" ht="19.899999999999999" customHeight="1">
      <c r="A95" s="374"/>
      <c r="B95" s="176" t="s">
        <v>168</v>
      </c>
      <c r="C95" s="140" t="s">
        <v>169</v>
      </c>
      <c r="D95" s="140" t="s">
        <v>196</v>
      </c>
      <c r="E95" s="86">
        <v>203015</v>
      </c>
      <c r="F95" s="82" t="s">
        <v>214</v>
      </c>
      <c r="G95" s="143">
        <v>1387638.55</v>
      </c>
      <c r="H95" s="143">
        <v>1387638.55</v>
      </c>
      <c r="I95" s="112"/>
      <c r="J95" s="169"/>
      <c r="L95" s="180"/>
      <c r="M95" s="180"/>
      <c r="N95" s="181"/>
      <c r="O95" s="181"/>
      <c r="P95" s="181"/>
      <c r="Q95" s="181"/>
    </row>
    <row r="96" spans="1:17" ht="19.899999999999999" customHeight="1">
      <c r="A96" s="374"/>
      <c r="B96" s="176" t="s">
        <v>171</v>
      </c>
      <c r="C96" s="140" t="s">
        <v>172</v>
      </c>
      <c r="D96" s="140" t="s">
        <v>169</v>
      </c>
      <c r="E96" s="86">
        <v>203015</v>
      </c>
      <c r="F96" s="82" t="s">
        <v>215</v>
      </c>
      <c r="G96" s="143">
        <v>310557.84000000003</v>
      </c>
      <c r="H96" s="143">
        <v>310557.84000000003</v>
      </c>
      <c r="I96" s="112"/>
      <c r="J96" s="169"/>
      <c r="L96" s="180"/>
      <c r="M96" s="180"/>
      <c r="N96" s="181"/>
      <c r="O96" s="181"/>
      <c r="P96" s="181"/>
      <c r="Q96" s="181"/>
    </row>
    <row r="97" spans="1:17" ht="19.899999999999999" customHeight="1">
      <c r="A97" s="374"/>
      <c r="B97" s="176" t="s">
        <v>171</v>
      </c>
      <c r="C97" s="140" t="s">
        <v>172</v>
      </c>
      <c r="D97" s="140" t="s">
        <v>172</v>
      </c>
      <c r="E97" s="86">
        <v>203015</v>
      </c>
      <c r="F97" s="82" t="s">
        <v>187</v>
      </c>
      <c r="G97" s="143">
        <v>330658.71999999997</v>
      </c>
      <c r="H97" s="143">
        <v>330658.71999999997</v>
      </c>
      <c r="I97" s="112"/>
      <c r="J97" s="169"/>
      <c r="L97" s="180"/>
      <c r="M97" s="180"/>
      <c r="N97" s="181"/>
      <c r="O97" s="181"/>
      <c r="P97" s="181"/>
      <c r="Q97" s="181"/>
    </row>
    <row r="98" spans="1:17" ht="19.899999999999999" customHeight="1">
      <c r="A98" s="160"/>
      <c r="B98" s="176" t="s">
        <v>177</v>
      </c>
      <c r="C98" s="140" t="s">
        <v>178</v>
      </c>
      <c r="D98" s="140" t="s">
        <v>169</v>
      </c>
      <c r="E98" s="86">
        <v>203015</v>
      </c>
      <c r="F98" s="82" t="s">
        <v>216</v>
      </c>
      <c r="G98" s="143">
        <v>61160.33</v>
      </c>
      <c r="H98" s="143">
        <v>61160.33</v>
      </c>
      <c r="I98" s="112"/>
      <c r="J98" s="169"/>
      <c r="L98" s="180"/>
      <c r="M98" s="180"/>
      <c r="N98" s="181"/>
      <c r="O98" s="181"/>
      <c r="P98" s="181"/>
      <c r="Q98" s="181"/>
    </row>
    <row r="99" spans="1:17" ht="19.899999999999999" customHeight="1">
      <c r="A99" s="160"/>
      <c r="B99" s="176" t="s">
        <v>177</v>
      </c>
      <c r="C99" s="140" t="s">
        <v>178</v>
      </c>
      <c r="D99" s="140" t="s">
        <v>183</v>
      </c>
      <c r="E99" s="86">
        <v>203015</v>
      </c>
      <c r="F99" s="82" t="s">
        <v>188</v>
      </c>
      <c r="G99" s="143">
        <v>116209.02</v>
      </c>
      <c r="H99" s="143">
        <v>116209.02</v>
      </c>
      <c r="I99" s="112"/>
      <c r="J99" s="169"/>
      <c r="L99" s="180"/>
      <c r="M99" s="180"/>
      <c r="N99" s="181"/>
      <c r="O99" s="181"/>
      <c r="P99" s="181"/>
      <c r="Q99" s="181"/>
    </row>
    <row r="100" spans="1:17" ht="19.899999999999999" customHeight="1">
      <c r="A100" s="160"/>
      <c r="B100" s="176" t="s">
        <v>177</v>
      </c>
      <c r="C100" s="140" t="s">
        <v>178</v>
      </c>
      <c r="D100" s="140" t="s">
        <v>180</v>
      </c>
      <c r="E100" s="86">
        <v>203015</v>
      </c>
      <c r="F100" s="82" t="s">
        <v>189</v>
      </c>
      <c r="G100" s="143">
        <v>25942.9</v>
      </c>
      <c r="H100" s="143">
        <v>25942.9</v>
      </c>
      <c r="I100" s="112"/>
      <c r="J100" s="169"/>
      <c r="L100" s="180"/>
      <c r="M100" s="180"/>
      <c r="N100" s="181"/>
      <c r="O100" s="181"/>
      <c r="P100" s="181"/>
      <c r="Q100" s="181"/>
    </row>
    <row r="101" spans="1:17" ht="19.899999999999999" customHeight="1">
      <c r="A101" s="160"/>
      <c r="B101" s="176" t="s">
        <v>182</v>
      </c>
      <c r="C101" s="140" t="s">
        <v>183</v>
      </c>
      <c r="D101" s="140" t="s">
        <v>169</v>
      </c>
      <c r="E101" s="86">
        <v>203015</v>
      </c>
      <c r="F101" s="82" t="s">
        <v>190</v>
      </c>
      <c r="G101" s="143">
        <v>256443.84</v>
      </c>
      <c r="H101" s="143">
        <v>256443.84</v>
      </c>
      <c r="I101" s="112"/>
      <c r="J101" s="169"/>
      <c r="L101" s="70"/>
      <c r="M101" s="70"/>
      <c r="N101" s="70"/>
      <c r="O101" s="70"/>
      <c r="P101" s="70"/>
      <c r="Q101" s="70"/>
    </row>
    <row r="102" spans="1:17" ht="19.899999999999999" customHeight="1">
      <c r="A102" s="160"/>
      <c r="B102" s="90" t="s">
        <v>168</v>
      </c>
      <c r="C102" s="90" t="s">
        <v>183</v>
      </c>
      <c r="D102" s="90" t="s">
        <v>169</v>
      </c>
      <c r="E102" s="86">
        <v>203016</v>
      </c>
      <c r="F102" s="86" t="s">
        <v>210</v>
      </c>
      <c r="G102" s="109">
        <v>22628888.370000001</v>
      </c>
      <c r="H102" s="109">
        <v>22628888.370000001</v>
      </c>
      <c r="I102" s="112"/>
      <c r="J102" s="169"/>
    </row>
    <row r="103" spans="1:17" ht="19.899999999999999" customHeight="1">
      <c r="A103" s="160"/>
      <c r="B103" s="90" t="s">
        <v>171</v>
      </c>
      <c r="C103" s="90" t="s">
        <v>172</v>
      </c>
      <c r="D103" s="90" t="s">
        <v>172</v>
      </c>
      <c r="E103" s="86">
        <v>203016</v>
      </c>
      <c r="F103" s="86" t="s">
        <v>187</v>
      </c>
      <c r="G103" s="109">
        <v>2476615.04</v>
      </c>
      <c r="H103" s="109">
        <v>2476615.04</v>
      </c>
      <c r="I103" s="112"/>
      <c r="J103" s="169"/>
    </row>
    <row r="104" spans="1:17" ht="19.899999999999999" customHeight="1">
      <c r="A104" s="160"/>
      <c r="B104" s="90" t="s">
        <v>177</v>
      </c>
      <c r="C104" s="90" t="s">
        <v>178</v>
      </c>
      <c r="D104" s="90" t="s">
        <v>183</v>
      </c>
      <c r="E104" s="86">
        <v>203016</v>
      </c>
      <c r="F104" s="86" t="s">
        <v>188</v>
      </c>
      <c r="G104" s="109">
        <v>1191870.98</v>
      </c>
      <c r="H104" s="109">
        <v>1191870.98</v>
      </c>
      <c r="I104" s="112"/>
      <c r="J104" s="169"/>
    </row>
    <row r="105" spans="1:17" ht="19.899999999999999" customHeight="1">
      <c r="A105" s="160"/>
      <c r="B105" s="90" t="s">
        <v>177</v>
      </c>
      <c r="C105" s="90" t="s">
        <v>178</v>
      </c>
      <c r="D105" s="90" t="s">
        <v>180</v>
      </c>
      <c r="E105" s="86">
        <v>203016</v>
      </c>
      <c r="F105" s="86" t="s">
        <v>189</v>
      </c>
      <c r="G105" s="109">
        <v>164400</v>
      </c>
      <c r="H105" s="109">
        <v>164400</v>
      </c>
      <c r="I105" s="112"/>
      <c r="J105" s="169"/>
    </row>
    <row r="106" spans="1:17" ht="19.899999999999999" customHeight="1">
      <c r="A106" s="160"/>
      <c r="B106" s="90" t="s">
        <v>182</v>
      </c>
      <c r="C106" s="90" t="s">
        <v>183</v>
      </c>
      <c r="D106" s="90" t="s">
        <v>169</v>
      </c>
      <c r="E106" s="86">
        <v>203016</v>
      </c>
      <c r="F106" s="86" t="s">
        <v>190</v>
      </c>
      <c r="G106" s="109">
        <v>1857461.28</v>
      </c>
      <c r="H106" s="109">
        <v>1857461.28</v>
      </c>
      <c r="I106" s="112"/>
      <c r="J106" s="169"/>
    </row>
    <row r="107" spans="1:17" ht="19.899999999999999" customHeight="1">
      <c r="A107" s="160"/>
      <c r="B107" s="176">
        <v>205</v>
      </c>
      <c r="C107" s="140" t="s">
        <v>183</v>
      </c>
      <c r="D107" s="140" t="s">
        <v>180</v>
      </c>
      <c r="E107" s="129">
        <v>203018</v>
      </c>
      <c r="F107" s="86" t="s">
        <v>185</v>
      </c>
      <c r="G107" s="112">
        <v>874000</v>
      </c>
      <c r="H107" s="112">
        <v>874000</v>
      </c>
      <c r="I107" s="112"/>
      <c r="J107" s="168"/>
    </row>
    <row r="108" spans="1:17" ht="19.899999999999999" customHeight="1">
      <c r="A108" s="160"/>
      <c r="B108" s="176" t="s">
        <v>168</v>
      </c>
      <c r="C108" s="140" t="s">
        <v>183</v>
      </c>
      <c r="D108" s="140" t="s">
        <v>191</v>
      </c>
      <c r="E108" s="129">
        <v>203018</v>
      </c>
      <c r="F108" s="86" t="s">
        <v>212</v>
      </c>
      <c r="G108" s="112">
        <v>80357363.230000004</v>
      </c>
      <c r="H108" s="112">
        <v>80357363.230000004</v>
      </c>
      <c r="I108" s="112"/>
      <c r="J108" s="169"/>
    </row>
    <row r="109" spans="1:17" ht="19.899999999999999" customHeight="1">
      <c r="A109" s="160"/>
      <c r="B109" s="176">
        <v>208</v>
      </c>
      <c r="C109" s="140" t="s">
        <v>172</v>
      </c>
      <c r="D109" s="140" t="s">
        <v>183</v>
      </c>
      <c r="E109" s="129">
        <v>203018</v>
      </c>
      <c r="F109" s="86" t="s">
        <v>186</v>
      </c>
      <c r="G109" s="112">
        <v>5866911.0899999999</v>
      </c>
      <c r="H109" s="112">
        <v>5866911.0899999999</v>
      </c>
      <c r="I109" s="112"/>
      <c r="J109" s="169"/>
    </row>
    <row r="110" spans="1:17" ht="19.899999999999999" customHeight="1">
      <c r="A110" s="160"/>
      <c r="B110" s="176">
        <v>208</v>
      </c>
      <c r="C110" s="140" t="s">
        <v>172</v>
      </c>
      <c r="D110" s="140" t="s">
        <v>172</v>
      </c>
      <c r="E110" s="129">
        <v>203018</v>
      </c>
      <c r="F110" s="86" t="s">
        <v>187</v>
      </c>
      <c r="G110" s="112">
        <v>10815994.109999999</v>
      </c>
      <c r="H110" s="112">
        <v>10815994.109999999</v>
      </c>
      <c r="I110" s="112"/>
      <c r="J110" s="169"/>
    </row>
    <row r="111" spans="1:17" ht="19.899999999999999" customHeight="1">
      <c r="A111" s="160"/>
      <c r="B111" s="176">
        <v>210</v>
      </c>
      <c r="C111" s="140" t="s">
        <v>178</v>
      </c>
      <c r="D111" s="140" t="s">
        <v>183</v>
      </c>
      <c r="E111" s="129">
        <v>203018</v>
      </c>
      <c r="F111" s="86" t="s">
        <v>188</v>
      </c>
      <c r="G111" s="112">
        <v>5205197.16</v>
      </c>
      <c r="H111" s="112">
        <v>5205197.16</v>
      </c>
      <c r="I111" s="112"/>
      <c r="J111" s="169"/>
    </row>
    <row r="112" spans="1:17" ht="19.899999999999999" customHeight="1">
      <c r="A112" s="160"/>
      <c r="B112" s="176">
        <v>210</v>
      </c>
      <c r="C112" s="140" t="s">
        <v>178</v>
      </c>
      <c r="D112" s="140" t="s">
        <v>180</v>
      </c>
      <c r="E112" s="129">
        <v>203018</v>
      </c>
      <c r="F112" s="86" t="s">
        <v>189</v>
      </c>
      <c r="G112" s="112">
        <v>596400</v>
      </c>
      <c r="H112" s="112">
        <v>596400</v>
      </c>
      <c r="I112" s="112"/>
      <c r="J112" s="169"/>
    </row>
    <row r="113" spans="1:10" ht="19.899999999999999" customHeight="1">
      <c r="A113" s="160"/>
      <c r="B113" s="176">
        <v>221</v>
      </c>
      <c r="C113" s="140" t="s">
        <v>183</v>
      </c>
      <c r="D113" s="140" t="s">
        <v>169</v>
      </c>
      <c r="E113" s="129">
        <v>203018</v>
      </c>
      <c r="F113" s="86" t="s">
        <v>190</v>
      </c>
      <c r="G113" s="112">
        <v>8111995.5800000001</v>
      </c>
      <c r="H113" s="112">
        <v>8111995.5800000001</v>
      </c>
      <c r="I113" s="112"/>
      <c r="J113" s="169"/>
    </row>
    <row r="114" spans="1:10" ht="19.899999999999999" customHeight="1">
      <c r="A114" s="160"/>
      <c r="B114" s="177" t="s">
        <v>168</v>
      </c>
      <c r="C114" s="177" t="s">
        <v>183</v>
      </c>
      <c r="D114" s="177" t="s">
        <v>180</v>
      </c>
      <c r="E114" s="178" t="s">
        <v>150</v>
      </c>
      <c r="F114" s="179" t="s">
        <v>376</v>
      </c>
      <c r="G114" s="112">
        <v>10372913.109999999</v>
      </c>
      <c r="H114" s="104">
        <v>10372913.109999999</v>
      </c>
      <c r="I114" s="173"/>
      <c r="J114" s="168"/>
    </row>
    <row r="115" spans="1:10" ht="19.899999999999999" customHeight="1">
      <c r="A115" s="160"/>
      <c r="B115" s="177" t="s">
        <v>171</v>
      </c>
      <c r="C115" s="177" t="s">
        <v>172</v>
      </c>
      <c r="D115" s="177" t="s">
        <v>183</v>
      </c>
      <c r="E115" s="178" t="s">
        <v>150</v>
      </c>
      <c r="F115" s="179" t="s">
        <v>193</v>
      </c>
      <c r="G115" s="112">
        <v>1076052.28</v>
      </c>
      <c r="H115" s="104">
        <v>1076052.28</v>
      </c>
      <c r="I115" s="173"/>
      <c r="J115" s="169"/>
    </row>
    <row r="116" spans="1:10" ht="19.899999999999999" customHeight="1">
      <c r="A116" s="160"/>
      <c r="B116" s="177" t="s">
        <v>171</v>
      </c>
      <c r="C116" s="177" t="s">
        <v>172</v>
      </c>
      <c r="D116" s="177" t="s">
        <v>172</v>
      </c>
      <c r="E116" s="178" t="s">
        <v>150</v>
      </c>
      <c r="F116" s="179" t="s">
        <v>174</v>
      </c>
      <c r="G116" s="112">
        <v>1129544.69</v>
      </c>
      <c r="H116" s="104">
        <v>1129544.69</v>
      </c>
      <c r="I116" s="173"/>
      <c r="J116" s="169"/>
    </row>
    <row r="117" spans="1:10" ht="19.899999999999999" customHeight="1">
      <c r="A117" s="160"/>
      <c r="B117" s="177" t="s">
        <v>177</v>
      </c>
      <c r="C117" s="177" t="s">
        <v>178</v>
      </c>
      <c r="D117" s="177" t="s">
        <v>183</v>
      </c>
      <c r="E117" s="178" t="s">
        <v>150</v>
      </c>
      <c r="F117" s="179" t="s">
        <v>194</v>
      </c>
      <c r="G117" s="112">
        <v>543593.38</v>
      </c>
      <c r="H117" s="104">
        <v>543593.38</v>
      </c>
      <c r="I117" s="173"/>
      <c r="J117" s="169"/>
    </row>
    <row r="118" spans="1:10" ht="19.899999999999999" customHeight="1">
      <c r="A118" s="160"/>
      <c r="B118" s="177" t="s">
        <v>177</v>
      </c>
      <c r="C118" s="177" t="s">
        <v>178</v>
      </c>
      <c r="D118" s="177" t="s">
        <v>180</v>
      </c>
      <c r="E118" s="178" t="s">
        <v>150</v>
      </c>
      <c r="F118" s="179" t="s">
        <v>181</v>
      </c>
      <c r="G118" s="112">
        <v>62400</v>
      </c>
      <c r="H118" s="104">
        <v>62400</v>
      </c>
      <c r="I118" s="173"/>
      <c r="J118" s="169"/>
    </row>
    <row r="119" spans="1:10" ht="19.899999999999999" customHeight="1">
      <c r="A119" s="160"/>
      <c r="B119" s="177" t="s">
        <v>182</v>
      </c>
      <c r="C119" s="177" t="s">
        <v>183</v>
      </c>
      <c r="D119" s="177" t="s">
        <v>169</v>
      </c>
      <c r="E119" s="178" t="s">
        <v>150</v>
      </c>
      <c r="F119" s="179" t="s">
        <v>377</v>
      </c>
      <c r="G119" s="112">
        <v>847158.52</v>
      </c>
      <c r="H119" s="104">
        <v>847158.52</v>
      </c>
      <c r="I119" s="173"/>
      <c r="J119" s="169"/>
    </row>
  </sheetData>
  <mergeCells count="18">
    <mergeCell ref="B1:D1"/>
    <mergeCell ref="G1:I1"/>
    <mergeCell ref="B2:I2"/>
    <mergeCell ref="B3:F3"/>
    <mergeCell ref="B4:F4"/>
    <mergeCell ref="G4:G6"/>
    <mergeCell ref="H4:H6"/>
    <mergeCell ref="I4:I6"/>
    <mergeCell ref="A78:A82"/>
    <mergeCell ref="A85:A92"/>
    <mergeCell ref="A94:A97"/>
    <mergeCell ref="E5:E6"/>
    <mergeCell ref="F5:F6"/>
    <mergeCell ref="B5:D5"/>
    <mergeCell ref="A10:A23"/>
    <mergeCell ref="A46:A48"/>
    <mergeCell ref="A62:A64"/>
    <mergeCell ref="A68:A71"/>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workbookViewId="0">
      <selection activeCell="F8" sqref="F8"/>
    </sheetView>
  </sheetViews>
  <sheetFormatPr defaultColWidth="10" defaultRowHeight="13.5"/>
  <cols>
    <col min="1" max="1" width="1.5" style="71" customWidth="1"/>
    <col min="2" max="3" width="6.125" style="71" customWidth="1"/>
    <col min="4" max="4" width="16.375" style="71" customWidth="1"/>
    <col min="5" max="5" width="41" style="71" customWidth="1"/>
    <col min="6" max="8" width="16.375" style="71" customWidth="1"/>
    <col min="9" max="9" width="1.5" style="71" customWidth="1"/>
    <col min="10" max="16384" width="10" style="71"/>
  </cols>
  <sheetData>
    <row r="1" spans="1:11" ht="14.25" customHeight="1">
      <c r="A1" s="123"/>
      <c r="B1" s="377"/>
      <c r="C1" s="377"/>
      <c r="D1" s="124"/>
      <c r="E1" s="124"/>
      <c r="F1" s="125"/>
      <c r="G1" s="125"/>
      <c r="H1" s="141" t="s">
        <v>378</v>
      </c>
      <c r="I1" s="153"/>
    </row>
    <row r="2" spans="1:11" ht="19.899999999999999" customHeight="1">
      <c r="A2" s="125"/>
      <c r="B2" s="383" t="s">
        <v>379</v>
      </c>
      <c r="C2" s="383"/>
      <c r="D2" s="383"/>
      <c r="E2" s="383"/>
      <c r="F2" s="383"/>
      <c r="G2" s="383"/>
      <c r="H2" s="383"/>
      <c r="I2" s="153"/>
    </row>
    <row r="3" spans="1:11" ht="17.100000000000001" customHeight="1">
      <c r="A3" s="126"/>
      <c r="B3" s="380" t="s">
        <v>6</v>
      </c>
      <c r="C3" s="380"/>
      <c r="D3" s="380"/>
      <c r="E3" s="380"/>
      <c r="G3" s="126"/>
      <c r="H3" s="127" t="s">
        <v>7</v>
      </c>
      <c r="I3" s="153"/>
    </row>
    <row r="4" spans="1:11" ht="21.4" customHeight="1">
      <c r="A4" s="128"/>
      <c r="B4" s="382" t="s">
        <v>10</v>
      </c>
      <c r="C4" s="382"/>
      <c r="D4" s="382"/>
      <c r="E4" s="382"/>
      <c r="F4" s="382" t="s">
        <v>157</v>
      </c>
      <c r="G4" s="382"/>
      <c r="H4" s="382"/>
      <c r="I4" s="153"/>
    </row>
    <row r="5" spans="1:11" ht="21.4" customHeight="1">
      <c r="A5" s="128"/>
      <c r="B5" s="382" t="s">
        <v>161</v>
      </c>
      <c r="C5" s="382"/>
      <c r="D5" s="382" t="s">
        <v>71</v>
      </c>
      <c r="E5" s="382" t="s">
        <v>72</v>
      </c>
      <c r="F5" s="382" t="s">
        <v>60</v>
      </c>
      <c r="G5" s="382" t="s">
        <v>380</v>
      </c>
      <c r="H5" s="382" t="s">
        <v>381</v>
      </c>
      <c r="I5" s="153"/>
    </row>
    <row r="6" spans="1:11" ht="21.4" customHeight="1">
      <c r="A6" s="130"/>
      <c r="B6" s="129" t="s">
        <v>162</v>
      </c>
      <c r="C6" s="129" t="s">
        <v>163</v>
      </c>
      <c r="D6" s="382"/>
      <c r="E6" s="382"/>
      <c r="F6" s="382"/>
      <c r="G6" s="382"/>
      <c r="H6" s="382"/>
      <c r="I6" s="153"/>
    </row>
    <row r="7" spans="1:11" ht="30" customHeight="1">
      <c r="A7" s="128"/>
      <c r="B7" s="129"/>
      <c r="C7" s="129"/>
      <c r="D7" s="129"/>
      <c r="E7" s="129" t="s">
        <v>73</v>
      </c>
      <c r="F7" s="112">
        <f>G7+H7</f>
        <v>558596955.91999996</v>
      </c>
      <c r="G7" s="112">
        <v>541938861.70000005</v>
      </c>
      <c r="H7" s="112">
        <v>16658094.220000001</v>
      </c>
      <c r="I7" s="153"/>
    </row>
    <row r="8" spans="1:11" ht="30" customHeight="1">
      <c r="A8" s="131"/>
      <c r="B8" s="132">
        <v>501</v>
      </c>
      <c r="C8" s="133" t="s">
        <v>169</v>
      </c>
      <c r="D8" s="129">
        <v>203001</v>
      </c>
      <c r="E8" s="132" t="s">
        <v>382</v>
      </c>
      <c r="F8" s="112">
        <v>7531538.5</v>
      </c>
      <c r="G8" s="112">
        <v>7531539.5</v>
      </c>
      <c r="H8" s="112"/>
      <c r="I8" s="153"/>
      <c r="J8" s="117"/>
      <c r="K8" s="117"/>
    </row>
    <row r="9" spans="1:11" ht="30" customHeight="1">
      <c r="B9" s="132">
        <v>501</v>
      </c>
      <c r="C9" s="133" t="s">
        <v>183</v>
      </c>
      <c r="D9" s="129">
        <v>203001</v>
      </c>
      <c r="E9" s="132" t="s">
        <v>383</v>
      </c>
      <c r="F9" s="112">
        <v>1864340</v>
      </c>
      <c r="G9" s="112">
        <v>1864340</v>
      </c>
      <c r="H9" s="112"/>
      <c r="I9" s="153"/>
      <c r="J9" s="117"/>
      <c r="K9" s="117"/>
    </row>
    <row r="10" spans="1:11" ht="30" customHeight="1">
      <c r="B10" s="132">
        <v>501</v>
      </c>
      <c r="C10" s="133" t="s">
        <v>180</v>
      </c>
      <c r="D10" s="129">
        <v>203001</v>
      </c>
      <c r="E10" s="132" t="s">
        <v>190</v>
      </c>
      <c r="F10" s="112">
        <v>932956.14</v>
      </c>
      <c r="G10" s="112">
        <v>932956.14</v>
      </c>
      <c r="H10" s="112"/>
      <c r="I10" s="153"/>
      <c r="J10" s="117"/>
      <c r="K10" s="117"/>
    </row>
    <row r="11" spans="1:11" ht="30" customHeight="1">
      <c r="B11" s="132">
        <v>501</v>
      </c>
      <c r="C11" s="133" t="s">
        <v>196</v>
      </c>
      <c r="D11" s="129">
        <v>203001</v>
      </c>
      <c r="E11" s="132" t="s">
        <v>358</v>
      </c>
      <c r="F11" s="112">
        <v>243336</v>
      </c>
      <c r="G11" s="112">
        <v>243336</v>
      </c>
      <c r="H11" s="112"/>
      <c r="I11" s="153"/>
      <c r="J11" s="117"/>
      <c r="K11" s="117"/>
    </row>
    <row r="12" spans="1:11" ht="30" customHeight="1">
      <c r="B12" s="132">
        <v>502</v>
      </c>
      <c r="C12" s="134" t="s">
        <v>169</v>
      </c>
      <c r="D12" s="129">
        <v>203001</v>
      </c>
      <c r="E12" s="132" t="s">
        <v>384</v>
      </c>
      <c r="F12" s="112">
        <v>1751113.13</v>
      </c>
      <c r="G12" s="112"/>
      <c r="H12" s="112">
        <v>1226113.1299999999</v>
      </c>
      <c r="I12" s="153"/>
      <c r="J12" s="117"/>
      <c r="K12" s="117"/>
    </row>
    <row r="13" spans="1:11" ht="30" customHeight="1">
      <c r="B13" s="132">
        <v>502</v>
      </c>
      <c r="C13" s="134" t="s">
        <v>296</v>
      </c>
      <c r="D13" s="129">
        <v>203001</v>
      </c>
      <c r="E13" s="132" t="s">
        <v>341</v>
      </c>
      <c r="F13" s="112">
        <v>2000</v>
      </c>
      <c r="G13" s="112"/>
      <c r="H13" s="112">
        <v>2000</v>
      </c>
      <c r="I13" s="153"/>
      <c r="J13" s="117"/>
      <c r="K13" s="117"/>
    </row>
    <row r="14" spans="1:11" ht="30" customHeight="1">
      <c r="B14" s="132">
        <v>502</v>
      </c>
      <c r="C14" s="134" t="s">
        <v>183</v>
      </c>
      <c r="D14" s="129">
        <v>203001</v>
      </c>
      <c r="E14" s="132" t="s">
        <v>364</v>
      </c>
      <c r="F14" s="112">
        <v>7000</v>
      </c>
      <c r="G14" s="112"/>
      <c r="H14" s="112">
        <v>7000</v>
      </c>
      <c r="I14" s="153"/>
      <c r="J14" s="117"/>
      <c r="K14" s="117"/>
    </row>
    <row r="15" spans="1:11" ht="30" customHeight="1">
      <c r="B15" s="132">
        <v>502</v>
      </c>
      <c r="C15" s="134" t="s">
        <v>293</v>
      </c>
      <c r="D15" s="129">
        <v>203001</v>
      </c>
      <c r="E15" s="132" t="s">
        <v>355</v>
      </c>
      <c r="F15" s="112">
        <v>23392.799999999999</v>
      </c>
      <c r="G15" s="112"/>
      <c r="H15" s="112">
        <v>23392.799999999999</v>
      </c>
      <c r="I15" s="153"/>
      <c r="J15" s="117"/>
      <c r="K15" s="117"/>
    </row>
    <row r="16" spans="1:11" ht="30" customHeight="1">
      <c r="B16" s="132">
        <v>502</v>
      </c>
      <c r="C16" s="134" t="s">
        <v>172</v>
      </c>
      <c r="D16" s="129">
        <v>203001</v>
      </c>
      <c r="E16" s="132" t="s">
        <v>324</v>
      </c>
      <c r="F16" s="112">
        <v>40000</v>
      </c>
      <c r="G16" s="112"/>
      <c r="H16" s="112">
        <v>40000</v>
      </c>
      <c r="I16" s="153"/>
      <c r="J16" s="117"/>
      <c r="K16" s="117"/>
    </row>
    <row r="17" spans="1:11" ht="30" customHeight="1">
      <c r="B17" s="132">
        <v>502</v>
      </c>
      <c r="C17" s="134" t="s">
        <v>175</v>
      </c>
      <c r="D17" s="129">
        <v>203001</v>
      </c>
      <c r="E17" s="132" t="s">
        <v>356</v>
      </c>
      <c r="F17" s="112">
        <v>28350</v>
      </c>
      <c r="G17" s="112"/>
      <c r="H17" s="112">
        <v>28350</v>
      </c>
      <c r="I17" s="153"/>
      <c r="J17" s="117"/>
      <c r="K17" s="117"/>
    </row>
    <row r="18" spans="1:11" ht="30" customHeight="1">
      <c r="B18" s="132">
        <v>502</v>
      </c>
      <c r="C18" s="133" t="s">
        <v>196</v>
      </c>
      <c r="D18" s="129">
        <v>203001</v>
      </c>
      <c r="E18" s="132" t="s">
        <v>327</v>
      </c>
      <c r="F18" s="112">
        <v>320925.40000000002</v>
      </c>
      <c r="G18" s="112"/>
      <c r="H18" s="112">
        <v>320925.40000000002</v>
      </c>
      <c r="I18" s="153"/>
      <c r="J18" s="117"/>
      <c r="K18" s="117"/>
    </row>
    <row r="19" spans="1:11" ht="30" customHeight="1">
      <c r="B19" s="132">
        <v>509</v>
      </c>
      <c r="C19" s="133" t="s">
        <v>172</v>
      </c>
      <c r="D19" s="129">
        <v>203001</v>
      </c>
      <c r="E19" s="132" t="s">
        <v>385</v>
      </c>
      <c r="F19" s="112">
        <v>270515.59999999998</v>
      </c>
      <c r="G19" s="112">
        <v>270515.59999999998</v>
      </c>
      <c r="H19" s="112"/>
      <c r="I19" s="153"/>
      <c r="J19" s="117"/>
      <c r="K19" s="117"/>
    </row>
    <row r="20" spans="1:11" ht="30" customHeight="1">
      <c r="B20" s="132">
        <v>509</v>
      </c>
      <c r="C20" s="134" t="s">
        <v>169</v>
      </c>
      <c r="D20" s="129">
        <v>203001</v>
      </c>
      <c r="E20" s="132" t="s">
        <v>386</v>
      </c>
      <c r="F20" s="112">
        <v>2568158.1800000002</v>
      </c>
      <c r="G20" s="112">
        <v>2568158.1800000002</v>
      </c>
      <c r="H20" s="112"/>
      <c r="I20" s="153"/>
      <c r="J20" s="117"/>
      <c r="K20" s="117"/>
    </row>
    <row r="21" spans="1:11" ht="30" customHeight="1">
      <c r="B21" s="134" t="s">
        <v>387</v>
      </c>
      <c r="C21" s="134" t="s">
        <v>169</v>
      </c>
      <c r="D21" s="129">
        <v>203002</v>
      </c>
      <c r="E21" s="132" t="s">
        <v>388</v>
      </c>
      <c r="F21" s="112">
        <v>39394371.850000001</v>
      </c>
      <c r="G21" s="112">
        <v>39394371.850000001</v>
      </c>
      <c r="H21" s="112"/>
      <c r="I21" s="153"/>
    </row>
    <row r="22" spans="1:11" ht="30" customHeight="1">
      <c r="B22" s="132" t="s">
        <v>387</v>
      </c>
      <c r="C22" s="132" t="s">
        <v>183</v>
      </c>
      <c r="D22" s="129">
        <v>203002</v>
      </c>
      <c r="E22" s="132" t="s">
        <v>389</v>
      </c>
      <c r="F22" s="112">
        <v>898184.3</v>
      </c>
      <c r="G22" s="112"/>
      <c r="H22" s="112">
        <v>898184.3</v>
      </c>
      <c r="I22" s="153"/>
    </row>
    <row r="23" spans="1:11" ht="30" customHeight="1">
      <c r="B23" s="132" t="s">
        <v>390</v>
      </c>
      <c r="C23" s="132" t="s">
        <v>169</v>
      </c>
      <c r="D23" s="129">
        <v>203002</v>
      </c>
      <c r="E23" s="132" t="s">
        <v>386</v>
      </c>
      <c r="F23" s="112">
        <v>3932518</v>
      </c>
      <c r="G23" s="112">
        <v>3932518</v>
      </c>
      <c r="H23" s="112"/>
      <c r="I23" s="153"/>
    </row>
    <row r="24" spans="1:11" ht="30" customHeight="1">
      <c r="A24" s="128"/>
      <c r="B24" s="129">
        <v>505</v>
      </c>
      <c r="C24" s="86" t="s">
        <v>169</v>
      </c>
      <c r="D24" s="129">
        <v>203003</v>
      </c>
      <c r="E24" s="132" t="s">
        <v>388</v>
      </c>
      <c r="F24" s="112">
        <f t="shared" ref="F24:F26" si="0">G24+H24</f>
        <v>24807026.399999999</v>
      </c>
      <c r="G24" s="112">
        <v>24807026.399999999</v>
      </c>
      <c r="H24" s="112"/>
      <c r="I24" s="153"/>
    </row>
    <row r="25" spans="1:11" ht="30" customHeight="1">
      <c r="A25" s="128"/>
      <c r="B25" s="129">
        <v>505</v>
      </c>
      <c r="C25" s="86" t="s">
        <v>183</v>
      </c>
      <c r="D25" s="129">
        <v>203003</v>
      </c>
      <c r="E25" s="132" t="s">
        <v>389</v>
      </c>
      <c r="F25" s="112">
        <f t="shared" si="0"/>
        <v>599298.84</v>
      </c>
      <c r="H25" s="142" t="s">
        <v>391</v>
      </c>
      <c r="I25" s="153"/>
    </row>
    <row r="26" spans="1:11" ht="30" customHeight="1">
      <c r="A26" s="128"/>
      <c r="B26" s="129">
        <v>509</v>
      </c>
      <c r="C26" s="86" t="s">
        <v>169</v>
      </c>
      <c r="D26" s="129">
        <v>203003</v>
      </c>
      <c r="E26" s="132" t="s">
        <v>386</v>
      </c>
      <c r="F26" s="112">
        <f t="shared" si="0"/>
        <v>2567757.2799999998</v>
      </c>
      <c r="G26" s="112">
        <v>2567757.2799999998</v>
      </c>
      <c r="H26" s="112"/>
      <c r="I26" s="153"/>
    </row>
    <row r="27" spans="1:11" ht="30" customHeight="1">
      <c r="A27" s="128"/>
      <c r="B27" s="134" t="s">
        <v>387</v>
      </c>
      <c r="C27" s="134" t="s">
        <v>169</v>
      </c>
      <c r="D27" s="129">
        <v>203004</v>
      </c>
      <c r="E27" s="132" t="s">
        <v>388</v>
      </c>
      <c r="F27" s="112">
        <v>68573074.609999999</v>
      </c>
      <c r="G27" s="112">
        <v>68573074.609999999</v>
      </c>
      <c r="H27" s="112"/>
      <c r="I27" s="153"/>
    </row>
    <row r="28" spans="1:11" ht="30" customHeight="1">
      <c r="A28" s="128"/>
      <c r="B28" s="134" t="s">
        <v>387</v>
      </c>
      <c r="C28" s="134" t="s">
        <v>183</v>
      </c>
      <c r="D28" s="129">
        <v>203004</v>
      </c>
      <c r="E28" s="132" t="s">
        <v>389</v>
      </c>
      <c r="F28" s="112">
        <v>1486200.72</v>
      </c>
      <c r="G28" s="112"/>
      <c r="H28" s="112">
        <v>1486200.72</v>
      </c>
      <c r="I28" s="153"/>
    </row>
    <row r="29" spans="1:11" ht="30" customHeight="1">
      <c r="B29" s="134" t="s">
        <v>390</v>
      </c>
      <c r="C29" s="134" t="s">
        <v>169</v>
      </c>
      <c r="D29" s="129">
        <v>203004</v>
      </c>
      <c r="E29" s="132" t="s">
        <v>386</v>
      </c>
      <c r="F29" s="112">
        <v>5173764</v>
      </c>
      <c r="G29" s="112">
        <v>5173764</v>
      </c>
      <c r="H29" s="112"/>
      <c r="I29" s="153"/>
    </row>
    <row r="30" spans="1:11" ht="18.75" customHeight="1">
      <c r="A30" s="128"/>
      <c r="B30" s="134" t="s">
        <v>387</v>
      </c>
      <c r="C30" s="134" t="s">
        <v>169</v>
      </c>
      <c r="D30" s="129" t="s">
        <v>97</v>
      </c>
      <c r="E30" s="132" t="s">
        <v>388</v>
      </c>
      <c r="F30" s="143">
        <v>1512406.87</v>
      </c>
      <c r="G30" s="143">
        <v>1512406.87</v>
      </c>
      <c r="H30" s="112"/>
      <c r="I30" s="153"/>
    </row>
    <row r="31" spans="1:11" ht="18.75" customHeight="1">
      <c r="B31" s="134" t="s">
        <v>387</v>
      </c>
      <c r="C31" s="134" t="s">
        <v>183</v>
      </c>
      <c r="D31" s="129" t="s">
        <v>97</v>
      </c>
      <c r="E31" s="132" t="s">
        <v>389</v>
      </c>
      <c r="F31" s="112">
        <v>138783.12</v>
      </c>
      <c r="G31" s="112"/>
      <c r="H31" s="112">
        <v>138783.12</v>
      </c>
      <c r="I31" s="153"/>
    </row>
    <row r="32" spans="1:11" ht="18.75" customHeight="1">
      <c r="B32" s="134" t="s">
        <v>390</v>
      </c>
      <c r="C32" s="134" t="s">
        <v>169</v>
      </c>
      <c r="D32" s="129" t="s">
        <v>97</v>
      </c>
      <c r="E32" s="132" t="s">
        <v>386</v>
      </c>
      <c r="F32" s="112">
        <v>56676.82</v>
      </c>
      <c r="G32" s="112">
        <v>56676.82</v>
      </c>
      <c r="H32" s="112"/>
      <c r="I32" s="153"/>
    </row>
    <row r="33" spans="1:9" s="121" customFormat="1" ht="24.75" customHeight="1">
      <c r="A33" s="97"/>
      <c r="B33" s="134" t="s">
        <v>387</v>
      </c>
      <c r="C33" s="134" t="s">
        <v>169</v>
      </c>
      <c r="D33" s="129">
        <v>203006</v>
      </c>
      <c r="E33" s="132" t="s">
        <v>388</v>
      </c>
      <c r="F33" s="144">
        <v>5311740.3</v>
      </c>
      <c r="G33" s="144">
        <v>5311740.3</v>
      </c>
      <c r="H33" s="144"/>
      <c r="I33" s="154"/>
    </row>
    <row r="34" spans="1:9" s="121" customFormat="1" ht="24.75" customHeight="1">
      <c r="A34" s="97"/>
      <c r="B34" s="134" t="s">
        <v>387</v>
      </c>
      <c r="C34" s="134" t="s">
        <v>183</v>
      </c>
      <c r="D34" s="129">
        <v>203006</v>
      </c>
      <c r="E34" s="132" t="s">
        <v>389</v>
      </c>
      <c r="F34" s="144">
        <v>506383.58</v>
      </c>
      <c r="G34" s="144"/>
      <c r="H34" s="144">
        <v>506383.58</v>
      </c>
      <c r="I34" s="154"/>
    </row>
    <row r="35" spans="1:9" s="121" customFormat="1" ht="24.75" customHeight="1">
      <c r="A35" s="97"/>
      <c r="B35" s="134" t="s">
        <v>390</v>
      </c>
      <c r="C35" s="134" t="s">
        <v>169</v>
      </c>
      <c r="D35" s="129">
        <v>203006</v>
      </c>
      <c r="E35" s="132" t="s">
        <v>386</v>
      </c>
      <c r="F35" s="144">
        <v>376091.07</v>
      </c>
      <c r="G35" s="144">
        <v>376091.07</v>
      </c>
      <c r="H35" s="144"/>
      <c r="I35" s="154"/>
    </row>
    <row r="36" spans="1:9" ht="30" customHeight="1">
      <c r="A36" s="128"/>
      <c r="B36" s="132">
        <v>505</v>
      </c>
      <c r="C36" s="134" t="s">
        <v>169</v>
      </c>
      <c r="D36" s="129">
        <v>203007</v>
      </c>
      <c r="E36" s="132" t="s">
        <v>388</v>
      </c>
      <c r="F36" s="145">
        <v>65202309.119999997</v>
      </c>
      <c r="G36" s="145">
        <v>65202309.119999997</v>
      </c>
      <c r="H36" s="146"/>
      <c r="I36" s="153"/>
    </row>
    <row r="37" spans="1:9" ht="30" customHeight="1">
      <c r="A37" s="128"/>
      <c r="B37" s="132">
        <v>505</v>
      </c>
      <c r="C37" s="134" t="s">
        <v>183</v>
      </c>
      <c r="D37" s="129">
        <v>203007</v>
      </c>
      <c r="E37" s="132" t="s">
        <v>389</v>
      </c>
      <c r="F37" s="146">
        <v>1466722.7</v>
      </c>
      <c r="G37" s="146"/>
      <c r="H37" s="146">
        <v>1466722.7</v>
      </c>
      <c r="I37" s="153"/>
    </row>
    <row r="38" spans="1:9" ht="30" customHeight="1">
      <c r="A38" s="128"/>
      <c r="B38" s="132">
        <v>509</v>
      </c>
      <c r="C38" s="134" t="s">
        <v>172</v>
      </c>
      <c r="D38" s="129">
        <v>203007</v>
      </c>
      <c r="E38" s="132" t="s">
        <v>385</v>
      </c>
      <c r="F38" s="146">
        <v>131168.4</v>
      </c>
      <c r="G38" s="146">
        <v>131168.4</v>
      </c>
      <c r="H38" s="146"/>
      <c r="I38" s="153"/>
    </row>
    <row r="39" spans="1:9" ht="30" customHeight="1">
      <c r="B39" s="132">
        <v>509</v>
      </c>
      <c r="C39" s="134" t="s">
        <v>169</v>
      </c>
      <c r="D39" s="129">
        <v>203007</v>
      </c>
      <c r="E39" s="132" t="s">
        <v>386</v>
      </c>
      <c r="F39" s="145">
        <v>6282894.6900000004</v>
      </c>
      <c r="G39" s="145">
        <v>6282894.6900000004</v>
      </c>
      <c r="H39" s="146"/>
      <c r="I39" s="153"/>
    </row>
    <row r="40" spans="1:9" ht="30" customHeight="1">
      <c r="A40" s="128"/>
      <c r="B40" s="135">
        <v>505</v>
      </c>
      <c r="C40" s="90" t="s">
        <v>169</v>
      </c>
      <c r="D40" s="86">
        <v>203008</v>
      </c>
      <c r="E40" s="147" t="s">
        <v>388</v>
      </c>
      <c r="F40" s="109">
        <v>69481247.450000003</v>
      </c>
      <c r="G40" s="109">
        <v>69481247.450000003</v>
      </c>
      <c r="H40" s="112"/>
      <c r="I40" s="153"/>
    </row>
    <row r="41" spans="1:9" ht="30" customHeight="1">
      <c r="B41" s="136" t="s">
        <v>387</v>
      </c>
      <c r="C41" s="137" t="s">
        <v>183</v>
      </c>
      <c r="D41" s="86">
        <v>203008</v>
      </c>
      <c r="E41" s="147" t="s">
        <v>389</v>
      </c>
      <c r="F41" s="148">
        <v>1561737.3</v>
      </c>
      <c r="G41" s="112"/>
      <c r="H41" s="148">
        <v>1561737.3</v>
      </c>
      <c r="I41" s="153"/>
    </row>
    <row r="42" spans="1:9" ht="30" customHeight="1">
      <c r="B42" s="136" t="s">
        <v>390</v>
      </c>
      <c r="C42" s="137" t="s">
        <v>169</v>
      </c>
      <c r="D42" s="86">
        <v>203008</v>
      </c>
      <c r="E42" s="149" t="s">
        <v>386</v>
      </c>
      <c r="F42" s="148">
        <v>6035463.3099999996</v>
      </c>
      <c r="G42" s="148">
        <v>6035463.3099999996</v>
      </c>
      <c r="H42" s="112"/>
      <c r="I42" s="153"/>
    </row>
    <row r="43" spans="1:9" ht="30" customHeight="1">
      <c r="A43" s="128"/>
      <c r="B43" s="132">
        <v>505</v>
      </c>
      <c r="C43" s="134" t="s">
        <v>169</v>
      </c>
      <c r="D43" s="129">
        <v>203009</v>
      </c>
      <c r="E43" s="132" t="s">
        <v>388</v>
      </c>
      <c r="F43" s="112">
        <v>9041579.8399999999</v>
      </c>
      <c r="G43" s="112">
        <v>9041579.8399999999</v>
      </c>
      <c r="H43" s="112"/>
      <c r="I43" s="153"/>
    </row>
    <row r="44" spans="1:9" ht="30" customHeight="1">
      <c r="A44" s="128"/>
      <c r="B44" s="132">
        <v>505</v>
      </c>
      <c r="C44" s="134" t="s">
        <v>183</v>
      </c>
      <c r="D44" s="129">
        <v>203009</v>
      </c>
      <c r="E44" s="132" t="s">
        <v>389</v>
      </c>
      <c r="F44" s="112">
        <v>753921.38</v>
      </c>
      <c r="G44" s="112"/>
      <c r="H44" s="112">
        <v>753921.38</v>
      </c>
      <c r="I44" s="153"/>
    </row>
    <row r="45" spans="1:9" ht="30" customHeight="1">
      <c r="A45" s="128"/>
      <c r="B45" s="132">
        <v>509</v>
      </c>
      <c r="C45" s="134" t="s">
        <v>169</v>
      </c>
      <c r="D45" s="129">
        <v>203009</v>
      </c>
      <c r="E45" s="132" t="s">
        <v>386</v>
      </c>
      <c r="F45" s="112">
        <v>584288.23</v>
      </c>
      <c r="G45" s="112">
        <v>584288.23</v>
      </c>
      <c r="H45" s="112"/>
      <c r="I45" s="153"/>
    </row>
    <row r="46" spans="1:9" s="122" customFormat="1" ht="30" customHeight="1">
      <c r="A46" s="97"/>
      <c r="B46" s="87">
        <v>505</v>
      </c>
      <c r="C46" s="87" t="s">
        <v>169</v>
      </c>
      <c r="D46" s="86">
        <v>203010</v>
      </c>
      <c r="E46" s="150" t="s">
        <v>392</v>
      </c>
      <c r="F46" s="109">
        <v>8699081.4199999999</v>
      </c>
      <c r="G46" s="109">
        <v>8699081.4199999999</v>
      </c>
      <c r="H46" s="109"/>
      <c r="I46" s="154"/>
    </row>
    <row r="47" spans="1:9" s="122" customFormat="1" ht="30" customHeight="1">
      <c r="A47" s="97"/>
      <c r="B47" s="87" t="s">
        <v>387</v>
      </c>
      <c r="C47" s="87" t="s">
        <v>183</v>
      </c>
      <c r="D47" s="86">
        <v>203010</v>
      </c>
      <c r="E47" s="150" t="s">
        <v>393</v>
      </c>
      <c r="F47" s="109">
        <v>245296.84</v>
      </c>
      <c r="G47" s="109"/>
      <c r="H47" s="109">
        <v>245296.84</v>
      </c>
      <c r="I47" s="154"/>
    </row>
    <row r="48" spans="1:9" s="122" customFormat="1" ht="30" customHeight="1">
      <c r="A48" s="97"/>
      <c r="B48" s="87" t="s">
        <v>390</v>
      </c>
      <c r="C48" s="87" t="s">
        <v>169</v>
      </c>
      <c r="D48" s="86">
        <v>203010</v>
      </c>
      <c r="E48" s="150" t="s">
        <v>394</v>
      </c>
      <c r="F48" s="109">
        <v>996558.09</v>
      </c>
      <c r="G48" s="109">
        <v>996558.09</v>
      </c>
      <c r="H48" s="109"/>
      <c r="I48" s="154"/>
    </row>
    <row r="49" spans="1:9" ht="30" customHeight="1">
      <c r="A49" s="128"/>
      <c r="B49" s="132">
        <v>505</v>
      </c>
      <c r="C49" s="134" t="s">
        <v>169</v>
      </c>
      <c r="D49" s="129">
        <v>203011</v>
      </c>
      <c r="E49" s="150" t="s">
        <v>388</v>
      </c>
      <c r="F49" s="112">
        <v>7111162.5899999999</v>
      </c>
      <c r="G49" s="112">
        <v>7111162.5899999999</v>
      </c>
      <c r="H49" s="112"/>
      <c r="I49" s="153"/>
    </row>
    <row r="50" spans="1:9" ht="30" customHeight="1">
      <c r="A50" s="128"/>
      <c r="B50" s="132">
        <v>505</v>
      </c>
      <c r="C50" s="134" t="s">
        <v>183</v>
      </c>
      <c r="D50" s="129">
        <v>203011</v>
      </c>
      <c r="E50" s="132" t="s">
        <v>389</v>
      </c>
      <c r="F50" s="112">
        <v>645766.35</v>
      </c>
      <c r="G50" s="112"/>
      <c r="H50" s="112">
        <v>645766.35</v>
      </c>
      <c r="I50" s="153"/>
    </row>
    <row r="51" spans="1:9" ht="30" customHeight="1">
      <c r="A51" s="128"/>
      <c r="B51" s="132">
        <v>509</v>
      </c>
      <c r="C51" s="134" t="s">
        <v>169</v>
      </c>
      <c r="D51" s="129">
        <v>203011</v>
      </c>
      <c r="E51" s="132" t="s">
        <v>386</v>
      </c>
      <c r="F51" s="112">
        <v>943444.7</v>
      </c>
      <c r="G51" s="112">
        <v>943444.7</v>
      </c>
      <c r="H51" s="112"/>
      <c r="I51" s="153"/>
    </row>
    <row r="52" spans="1:9" ht="30" customHeight="1">
      <c r="A52" s="128"/>
      <c r="B52" s="132">
        <v>506</v>
      </c>
      <c r="C52" s="134" t="s">
        <v>169</v>
      </c>
      <c r="D52" s="129">
        <v>203011</v>
      </c>
      <c r="E52" s="132" t="s">
        <v>395</v>
      </c>
      <c r="F52" s="112">
        <v>5000</v>
      </c>
      <c r="G52" s="112"/>
      <c r="H52" s="112">
        <v>5000</v>
      </c>
      <c r="I52" s="153"/>
    </row>
    <row r="53" spans="1:9" ht="30" customHeight="1">
      <c r="A53" s="128"/>
      <c r="B53" s="132">
        <v>505</v>
      </c>
      <c r="C53" s="134" t="s">
        <v>169</v>
      </c>
      <c r="D53" s="129">
        <v>203012</v>
      </c>
      <c r="E53" s="132" t="s">
        <v>388</v>
      </c>
      <c r="F53" s="143">
        <v>47756495.18</v>
      </c>
      <c r="G53" s="143">
        <v>47756495.18</v>
      </c>
      <c r="H53" s="143"/>
      <c r="I53" s="153"/>
    </row>
    <row r="54" spans="1:9" ht="30" customHeight="1">
      <c r="B54" s="132">
        <v>505</v>
      </c>
      <c r="C54" s="134" t="s">
        <v>183</v>
      </c>
      <c r="D54" s="129">
        <v>203012</v>
      </c>
      <c r="E54" s="132" t="s">
        <v>389</v>
      </c>
      <c r="F54" s="143">
        <v>1048137.43</v>
      </c>
      <c r="G54" s="143"/>
      <c r="H54" s="143">
        <v>1048137.43</v>
      </c>
      <c r="I54" s="153"/>
    </row>
    <row r="55" spans="1:9" ht="30" customHeight="1">
      <c r="B55" s="132">
        <v>509</v>
      </c>
      <c r="C55" s="134" t="s">
        <v>169</v>
      </c>
      <c r="D55" s="129">
        <v>203012</v>
      </c>
      <c r="E55" s="132" t="s">
        <v>386</v>
      </c>
      <c r="F55" s="143">
        <v>3792919.7</v>
      </c>
      <c r="G55" s="143">
        <v>3792919.7</v>
      </c>
      <c r="H55" s="143"/>
      <c r="I55" s="153"/>
    </row>
    <row r="56" spans="1:9">
      <c r="A56" s="128"/>
      <c r="B56" s="134" t="s">
        <v>387</v>
      </c>
      <c r="C56" s="134" t="s">
        <v>169</v>
      </c>
      <c r="D56" s="129" t="s">
        <v>129</v>
      </c>
      <c r="E56" s="151" t="s">
        <v>388</v>
      </c>
      <c r="F56" s="112">
        <v>2751025.15</v>
      </c>
      <c r="G56" s="112">
        <v>2751025.15</v>
      </c>
      <c r="H56" s="112"/>
      <c r="I56" s="153"/>
    </row>
    <row r="57" spans="1:9">
      <c r="A57" s="128"/>
      <c r="B57" s="134" t="s">
        <v>387</v>
      </c>
      <c r="C57" s="134" t="s">
        <v>183</v>
      </c>
      <c r="D57" s="129" t="s">
        <v>129</v>
      </c>
      <c r="E57" s="151" t="s">
        <v>389</v>
      </c>
      <c r="F57" s="112">
        <v>294417.07</v>
      </c>
      <c r="G57" s="112"/>
      <c r="H57" s="112">
        <v>294417.07</v>
      </c>
      <c r="I57" s="153"/>
    </row>
    <row r="58" spans="1:9">
      <c r="A58" s="138"/>
      <c r="B58" s="134" t="s">
        <v>390</v>
      </c>
      <c r="C58" s="134" t="s">
        <v>169</v>
      </c>
      <c r="D58" s="129" t="s">
        <v>129</v>
      </c>
      <c r="E58" s="151" t="s">
        <v>386</v>
      </c>
      <c r="F58" s="112">
        <v>587973.99</v>
      </c>
      <c r="G58" s="112">
        <v>587973.99</v>
      </c>
      <c r="H58" s="112"/>
      <c r="I58" s="155"/>
    </row>
    <row r="59" spans="1:9">
      <c r="B59" s="134" t="s">
        <v>396</v>
      </c>
      <c r="C59" s="134" t="s">
        <v>169</v>
      </c>
      <c r="D59" s="129" t="s">
        <v>129</v>
      </c>
      <c r="E59" s="151" t="s">
        <v>395</v>
      </c>
      <c r="F59" s="112">
        <v>10000</v>
      </c>
      <c r="G59" s="112"/>
      <c r="H59" s="112">
        <v>10000</v>
      </c>
    </row>
    <row r="60" spans="1:9" ht="30" customHeight="1">
      <c r="A60" s="128"/>
      <c r="B60" s="132">
        <v>505</v>
      </c>
      <c r="C60" s="134" t="s">
        <v>169</v>
      </c>
      <c r="D60" s="129">
        <v>203014</v>
      </c>
      <c r="E60" s="150" t="s">
        <v>388</v>
      </c>
      <c r="F60" s="112">
        <v>1798366.34</v>
      </c>
      <c r="G60" s="112">
        <v>1798366.34</v>
      </c>
      <c r="H60" s="112"/>
      <c r="I60" s="153"/>
    </row>
    <row r="61" spans="1:9" ht="30" customHeight="1">
      <c r="A61" s="128"/>
      <c r="B61" s="132">
        <v>505</v>
      </c>
      <c r="C61" s="134" t="s">
        <v>183</v>
      </c>
      <c r="D61" s="129">
        <v>203014</v>
      </c>
      <c r="E61" s="132" t="s">
        <v>389</v>
      </c>
      <c r="F61" s="112">
        <v>180108.54</v>
      </c>
      <c r="G61" s="112"/>
      <c r="H61" s="112">
        <v>180108.54</v>
      </c>
      <c r="I61" s="153"/>
    </row>
    <row r="62" spans="1:9" ht="30" customHeight="1">
      <c r="A62" s="128"/>
      <c r="B62" s="132">
        <v>509</v>
      </c>
      <c r="C62" s="134" t="s">
        <v>169</v>
      </c>
      <c r="D62" s="129">
        <v>203014</v>
      </c>
      <c r="E62" s="132" t="s">
        <v>386</v>
      </c>
      <c r="F62" s="112">
        <v>164770</v>
      </c>
      <c r="G62" s="112">
        <v>164770</v>
      </c>
      <c r="H62" s="112"/>
      <c r="I62" s="153"/>
    </row>
    <row r="63" spans="1:9" ht="30" customHeight="1">
      <c r="A63" s="128"/>
      <c r="B63" s="139" t="s">
        <v>397</v>
      </c>
      <c r="C63" s="137" t="s">
        <v>169</v>
      </c>
      <c r="D63" s="140" t="s">
        <v>137</v>
      </c>
      <c r="E63" s="129" t="s">
        <v>382</v>
      </c>
      <c r="F63" s="152">
        <v>776590</v>
      </c>
      <c r="G63" s="152">
        <v>776590</v>
      </c>
      <c r="H63" s="152"/>
      <c r="I63" s="153"/>
    </row>
    <row r="64" spans="1:9" ht="30" customHeight="1">
      <c r="A64" s="128"/>
      <c r="B64" s="139" t="s">
        <v>397</v>
      </c>
      <c r="C64" s="137" t="s">
        <v>183</v>
      </c>
      <c r="D64" s="140" t="s">
        <v>137</v>
      </c>
      <c r="E64" s="129" t="s">
        <v>383</v>
      </c>
      <c r="F64" s="152">
        <v>192511.81</v>
      </c>
      <c r="G64" s="152">
        <v>192511.81</v>
      </c>
      <c r="H64" s="152"/>
      <c r="I64" s="153"/>
    </row>
    <row r="65" spans="1:9" ht="30" customHeight="1">
      <c r="A65" s="128"/>
      <c r="B65" s="139" t="s">
        <v>397</v>
      </c>
      <c r="C65" s="137" t="s">
        <v>180</v>
      </c>
      <c r="D65" s="140" t="s">
        <v>137</v>
      </c>
      <c r="E65" s="129" t="s">
        <v>190</v>
      </c>
      <c r="F65" s="152">
        <v>95314.8</v>
      </c>
      <c r="G65" s="152">
        <v>95314.8</v>
      </c>
      <c r="H65" s="152"/>
      <c r="I65" s="153"/>
    </row>
    <row r="66" spans="1:9" ht="30" customHeight="1">
      <c r="B66" s="139" t="s">
        <v>398</v>
      </c>
      <c r="C66" s="137" t="s">
        <v>169</v>
      </c>
      <c r="D66" s="140" t="s">
        <v>137</v>
      </c>
      <c r="E66" s="129" t="s">
        <v>384</v>
      </c>
      <c r="F66" s="152">
        <v>15887</v>
      </c>
      <c r="G66" s="152"/>
      <c r="H66" s="152">
        <v>15887</v>
      </c>
      <c r="I66" s="153"/>
    </row>
    <row r="67" spans="1:9" ht="30" customHeight="1">
      <c r="B67" s="139" t="s">
        <v>398</v>
      </c>
      <c r="C67" s="137" t="s">
        <v>196</v>
      </c>
      <c r="D67" s="140" t="s">
        <v>137</v>
      </c>
      <c r="E67" s="129" t="s">
        <v>327</v>
      </c>
      <c r="F67" s="152">
        <v>22395.07</v>
      </c>
      <c r="G67" s="152"/>
      <c r="H67" s="152">
        <v>22395.07</v>
      </c>
      <c r="I67" s="153"/>
    </row>
    <row r="68" spans="1:9" ht="30" customHeight="1">
      <c r="B68" s="139" t="s">
        <v>387</v>
      </c>
      <c r="C68" s="137" t="s">
        <v>169</v>
      </c>
      <c r="D68" s="140" t="s">
        <v>137</v>
      </c>
      <c r="E68" s="129" t="s">
        <v>388</v>
      </c>
      <c r="F68" s="152">
        <f>G68</f>
        <v>1883417.17</v>
      </c>
      <c r="G68" s="152">
        <v>1883417.17</v>
      </c>
      <c r="H68" s="152"/>
      <c r="I68" s="153"/>
    </row>
    <row r="69" spans="1:9" ht="30" customHeight="1">
      <c r="B69" s="139" t="s">
        <v>387</v>
      </c>
      <c r="C69" s="137" t="s">
        <v>183</v>
      </c>
      <c r="D69" s="140" t="s">
        <v>137</v>
      </c>
      <c r="E69" s="129" t="s">
        <v>389</v>
      </c>
      <c r="F69" s="152">
        <f>H69</f>
        <v>29628.16</v>
      </c>
      <c r="G69" s="152"/>
      <c r="H69" s="152">
        <v>29628.16</v>
      </c>
      <c r="I69" s="153"/>
    </row>
    <row r="70" spans="1:9" ht="30" customHeight="1">
      <c r="B70" s="139" t="s">
        <v>390</v>
      </c>
      <c r="C70" s="137" t="s">
        <v>169</v>
      </c>
      <c r="D70" s="140" t="s">
        <v>137</v>
      </c>
      <c r="E70" s="129" t="s">
        <v>386</v>
      </c>
      <c r="F70" s="152">
        <v>284692.77</v>
      </c>
      <c r="G70" s="152">
        <v>284692.77</v>
      </c>
      <c r="H70" s="152"/>
      <c r="I70" s="153"/>
    </row>
    <row r="71" spans="1:9" ht="30" customHeight="1">
      <c r="A71" s="128"/>
      <c r="B71" s="134" t="s">
        <v>387</v>
      </c>
      <c r="C71" s="134" t="s">
        <v>169</v>
      </c>
      <c r="D71" s="129">
        <v>203016</v>
      </c>
      <c r="E71" s="132" t="s">
        <v>388</v>
      </c>
      <c r="F71" s="112">
        <v>21538936.539999999</v>
      </c>
      <c r="G71" s="112">
        <v>21538936.539999999</v>
      </c>
      <c r="H71" s="112"/>
      <c r="I71" s="153"/>
    </row>
    <row r="72" spans="1:9" ht="30" customHeight="1">
      <c r="A72" s="128"/>
      <c r="B72" s="134" t="s">
        <v>387</v>
      </c>
      <c r="C72" s="134" t="s">
        <v>183</v>
      </c>
      <c r="D72" s="129">
        <v>203016</v>
      </c>
      <c r="E72" s="132" t="s">
        <v>389</v>
      </c>
      <c r="F72" s="112">
        <v>2059923.37</v>
      </c>
      <c r="G72" s="112"/>
      <c r="H72" s="112">
        <v>2059923.37</v>
      </c>
      <c r="I72" s="153"/>
    </row>
    <row r="73" spans="1:9" ht="30" customHeight="1">
      <c r="A73" s="128"/>
      <c r="B73" s="134" t="s">
        <v>390</v>
      </c>
      <c r="C73" s="134" t="s">
        <v>169</v>
      </c>
      <c r="D73" s="129">
        <v>203016</v>
      </c>
      <c r="E73" s="132" t="s">
        <v>386</v>
      </c>
      <c r="F73" s="112">
        <v>1420375.76</v>
      </c>
      <c r="G73" s="112">
        <v>1420375.76</v>
      </c>
      <c r="H73" s="112"/>
      <c r="I73" s="153"/>
    </row>
    <row r="74" spans="1:9" ht="30" customHeight="1">
      <c r="A74" s="128"/>
      <c r="B74" s="132">
        <v>505</v>
      </c>
      <c r="C74" s="132" t="s">
        <v>169</v>
      </c>
      <c r="D74" s="129">
        <v>203018</v>
      </c>
      <c r="E74" s="150" t="s">
        <v>388</v>
      </c>
      <c r="F74" s="112">
        <f t="shared" ref="F74:F77" si="1">G74+H74</f>
        <v>102343164.05</v>
      </c>
      <c r="G74" s="112">
        <v>102343164.05</v>
      </c>
      <c r="H74" s="112"/>
      <c r="I74" s="153"/>
    </row>
    <row r="75" spans="1:9" ht="30" customHeight="1">
      <c r="A75" s="128"/>
      <c r="B75" s="132">
        <v>505</v>
      </c>
      <c r="C75" s="132" t="s">
        <v>183</v>
      </c>
      <c r="D75" s="129">
        <v>203018</v>
      </c>
      <c r="E75" s="150" t="s">
        <v>389</v>
      </c>
      <c r="F75" s="112">
        <f t="shared" si="1"/>
        <v>2137184.0299999998</v>
      </c>
      <c r="G75" s="112"/>
      <c r="H75" s="112">
        <v>2137184.0299999998</v>
      </c>
      <c r="I75" s="153"/>
    </row>
    <row r="76" spans="1:9" ht="30" customHeight="1">
      <c r="A76" s="128"/>
      <c r="B76" s="132">
        <v>509</v>
      </c>
      <c r="C76" s="132" t="s">
        <v>169</v>
      </c>
      <c r="D76" s="129">
        <v>203018</v>
      </c>
      <c r="E76" s="150" t="s">
        <v>386</v>
      </c>
      <c r="F76" s="112">
        <f t="shared" si="1"/>
        <v>5828837.8899999997</v>
      </c>
      <c r="G76" s="112">
        <v>5828837.8899999997</v>
      </c>
      <c r="H76" s="112"/>
      <c r="I76" s="153"/>
    </row>
    <row r="77" spans="1:9" ht="30" customHeight="1">
      <c r="A77" s="128"/>
      <c r="B77" s="132">
        <v>509</v>
      </c>
      <c r="C77" s="132" t="s">
        <v>172</v>
      </c>
      <c r="D77" s="129">
        <v>203018</v>
      </c>
      <c r="E77" s="150" t="s">
        <v>385</v>
      </c>
      <c r="F77" s="112">
        <f t="shared" si="1"/>
        <v>144675.20000000001</v>
      </c>
      <c r="G77" s="112">
        <v>144675.20000000001</v>
      </c>
      <c r="H77" s="112"/>
      <c r="I77" s="153"/>
    </row>
    <row r="78" spans="1:9" ht="18.75" customHeight="1">
      <c r="A78" s="128"/>
      <c r="B78" s="134" t="s">
        <v>387</v>
      </c>
      <c r="C78" s="134" t="s">
        <v>169</v>
      </c>
      <c r="D78" s="156" t="s">
        <v>150</v>
      </c>
      <c r="E78" s="132" t="s">
        <v>388</v>
      </c>
      <c r="F78" s="112">
        <v>9811782.6099999994</v>
      </c>
      <c r="G78" s="112">
        <v>9811782.6099999994</v>
      </c>
      <c r="H78" s="157"/>
      <c r="I78" s="153"/>
    </row>
    <row r="79" spans="1:9" ht="18.75" customHeight="1">
      <c r="B79" s="134" t="s">
        <v>387</v>
      </c>
      <c r="C79" s="134" t="s">
        <v>183</v>
      </c>
      <c r="D79" s="156" t="s">
        <v>150</v>
      </c>
      <c r="E79" s="132" t="s">
        <v>389</v>
      </c>
      <c r="F79" s="112">
        <v>895337.09</v>
      </c>
      <c r="G79" s="157"/>
      <c r="H79" s="112">
        <v>895337.09</v>
      </c>
      <c r="I79" s="153"/>
    </row>
    <row r="80" spans="1:9" ht="18.75" customHeight="1">
      <c r="B80" s="134" t="s">
        <v>396</v>
      </c>
      <c r="C80" s="134" t="s">
        <v>169</v>
      </c>
      <c r="D80" s="156">
        <v>203019</v>
      </c>
      <c r="E80" s="132" t="s">
        <v>395</v>
      </c>
      <c r="F80" s="112">
        <v>10000</v>
      </c>
      <c r="G80" s="157"/>
      <c r="H80" s="112">
        <v>10000</v>
      </c>
      <c r="I80" s="155"/>
    </row>
    <row r="81" spans="1:9" ht="18.75" customHeight="1">
      <c r="B81" s="134" t="s">
        <v>390</v>
      </c>
      <c r="C81" s="134" t="s">
        <v>169</v>
      </c>
      <c r="D81" s="156" t="s">
        <v>150</v>
      </c>
      <c r="E81" s="132" t="s">
        <v>386</v>
      </c>
      <c r="F81" s="112">
        <v>1141542.28</v>
      </c>
      <c r="G81" s="112">
        <v>1141542.28</v>
      </c>
      <c r="H81" s="157"/>
    </row>
    <row r="82" spans="1:9" ht="30" customHeight="1">
      <c r="B82" s="134"/>
      <c r="C82" s="134"/>
      <c r="D82" s="129"/>
      <c r="E82" s="132"/>
      <c r="F82" s="112"/>
      <c r="G82" s="112"/>
      <c r="H82" s="112"/>
      <c r="I82" s="153"/>
    </row>
    <row r="83" spans="1:9" ht="30" customHeight="1">
      <c r="B83" s="134"/>
      <c r="C83" s="134"/>
      <c r="D83" s="129"/>
      <c r="E83" s="132"/>
      <c r="F83" s="112"/>
      <c r="G83" s="112"/>
      <c r="H83" s="112"/>
      <c r="I83" s="153"/>
    </row>
    <row r="84" spans="1:9" ht="30" customHeight="1">
      <c r="B84" s="134"/>
      <c r="C84" s="134"/>
      <c r="D84" s="129"/>
      <c r="E84" s="132"/>
      <c r="F84" s="112"/>
      <c r="G84" s="112"/>
      <c r="H84" s="112"/>
      <c r="I84" s="153"/>
    </row>
    <row r="85" spans="1:9" ht="30" customHeight="1">
      <c r="B85" s="134"/>
      <c r="C85" s="134"/>
      <c r="D85" s="129"/>
      <c r="E85" s="129"/>
      <c r="F85" s="158"/>
      <c r="G85" s="112"/>
      <c r="H85" s="158"/>
      <c r="I85" s="153"/>
    </row>
    <row r="86" spans="1:9" ht="30" customHeight="1">
      <c r="B86" s="134"/>
      <c r="C86" s="134"/>
      <c r="D86" s="129"/>
      <c r="E86" s="129"/>
      <c r="F86" s="112"/>
      <c r="G86" s="112"/>
      <c r="H86" s="112"/>
      <c r="I86" s="153"/>
    </row>
    <row r="87" spans="1:9" ht="30" customHeight="1">
      <c r="B87" s="134"/>
      <c r="C87" s="134"/>
      <c r="D87" s="129"/>
      <c r="E87" s="129"/>
      <c r="F87" s="112"/>
      <c r="G87" s="112"/>
      <c r="H87" s="112"/>
      <c r="I87" s="153"/>
    </row>
    <row r="88" spans="1:9" ht="30" customHeight="1">
      <c r="A88" s="128"/>
      <c r="B88" s="134"/>
      <c r="C88" s="134"/>
      <c r="D88" s="129"/>
      <c r="E88" s="129"/>
      <c r="F88" s="112"/>
      <c r="G88" s="112"/>
      <c r="H88" s="112"/>
      <c r="I88" s="153"/>
    </row>
    <row r="89" spans="1:9" ht="30" customHeight="1">
      <c r="B89" s="134"/>
      <c r="C89" s="134"/>
      <c r="D89" s="129"/>
      <c r="E89" s="132"/>
      <c r="F89" s="112"/>
      <c r="G89" s="112"/>
      <c r="H89" s="112"/>
      <c r="I89" s="153"/>
    </row>
    <row r="90" spans="1:9" ht="30" customHeight="1">
      <c r="B90" s="134"/>
      <c r="C90" s="134"/>
      <c r="D90" s="129"/>
      <c r="E90" s="132"/>
      <c r="F90" s="112"/>
      <c r="G90" s="112"/>
      <c r="H90" s="112"/>
      <c r="I90" s="153"/>
    </row>
    <row r="91" spans="1:9" ht="30" customHeight="1">
      <c r="B91" s="134"/>
      <c r="C91" s="134"/>
      <c r="D91" s="129"/>
      <c r="E91" s="132"/>
      <c r="F91" s="112"/>
      <c r="G91" s="112"/>
      <c r="H91" s="112"/>
      <c r="I91" s="153"/>
    </row>
    <row r="92" spans="1:9" ht="30" customHeight="1">
      <c r="B92" s="132"/>
      <c r="C92" s="132"/>
      <c r="D92" s="129"/>
      <c r="E92" s="132"/>
      <c r="F92" s="112"/>
      <c r="G92" s="112"/>
      <c r="H92" s="112"/>
      <c r="I92" s="153"/>
    </row>
    <row r="93" spans="1:9" ht="30" customHeight="1">
      <c r="B93" s="132"/>
      <c r="C93" s="132"/>
      <c r="D93" s="129"/>
      <c r="E93" s="132"/>
      <c r="F93" s="112"/>
      <c r="G93" s="112"/>
      <c r="H93" s="112"/>
      <c r="I93" s="153"/>
    </row>
    <row r="94" spans="1:9" ht="30" customHeight="1">
      <c r="B94" s="132"/>
      <c r="C94" s="134"/>
      <c r="D94" s="129"/>
      <c r="E94" s="132"/>
      <c r="F94" s="112"/>
      <c r="G94" s="112"/>
      <c r="H94" s="112"/>
      <c r="I94" s="153"/>
    </row>
    <row r="95" spans="1:9" ht="30" customHeight="1">
      <c r="B95" s="132"/>
      <c r="C95" s="134"/>
      <c r="D95" s="129"/>
      <c r="E95" s="132"/>
      <c r="F95" s="112"/>
      <c r="G95" s="112"/>
      <c r="H95" s="112"/>
      <c r="I95" s="153"/>
    </row>
    <row r="96" spans="1:9" ht="30" customHeight="1">
      <c r="B96" s="132"/>
      <c r="C96" s="134"/>
      <c r="D96" s="129"/>
      <c r="E96" s="132"/>
      <c r="F96" s="112"/>
      <c r="G96" s="112"/>
      <c r="H96" s="112"/>
      <c r="I96" s="153"/>
    </row>
    <row r="97" spans="2:9" ht="30" customHeight="1">
      <c r="B97" s="132"/>
      <c r="C97" s="134"/>
      <c r="D97" s="129"/>
      <c r="E97" s="132"/>
      <c r="F97" s="112"/>
      <c r="G97" s="112"/>
      <c r="H97" s="112"/>
      <c r="I97" s="153"/>
    </row>
    <row r="98" spans="2:9" ht="30" customHeight="1">
      <c r="B98" s="132"/>
      <c r="C98" s="134"/>
      <c r="D98" s="129"/>
      <c r="E98" s="132"/>
      <c r="F98" s="112"/>
      <c r="G98" s="112"/>
      <c r="H98" s="112"/>
      <c r="I98" s="153"/>
    </row>
    <row r="99" spans="2:9" ht="30" customHeight="1">
      <c r="B99" s="132"/>
      <c r="C99" s="134"/>
      <c r="D99" s="129"/>
      <c r="E99" s="132"/>
      <c r="F99" s="112"/>
      <c r="G99" s="112"/>
      <c r="H99" s="112"/>
      <c r="I99" s="153"/>
    </row>
    <row r="100" spans="2:9" ht="30" customHeight="1">
      <c r="B100" s="132"/>
      <c r="C100" s="134"/>
      <c r="D100" s="129"/>
      <c r="E100" s="132"/>
      <c r="F100" s="112"/>
      <c r="G100" s="112"/>
      <c r="H100" s="112"/>
      <c r="I100" s="153"/>
    </row>
    <row r="101" spans="2:9" ht="30" customHeight="1">
      <c r="B101" s="132"/>
      <c r="C101" s="134"/>
      <c r="D101" s="129"/>
      <c r="E101" s="132"/>
      <c r="F101" s="112"/>
      <c r="G101" s="112"/>
      <c r="H101" s="112"/>
      <c r="I101" s="153"/>
    </row>
    <row r="102" spans="2:9" ht="30" customHeight="1">
      <c r="B102" s="132"/>
      <c r="C102" s="134"/>
      <c r="D102" s="129"/>
      <c r="E102" s="132"/>
      <c r="F102" s="112"/>
      <c r="G102" s="112"/>
      <c r="H102" s="112"/>
      <c r="I102" s="153"/>
    </row>
    <row r="103" spans="2:9" ht="30" customHeight="1">
      <c r="B103" s="132"/>
      <c r="C103" s="134"/>
      <c r="D103" s="129"/>
      <c r="E103" s="132"/>
      <c r="F103" s="112"/>
      <c r="G103" s="112"/>
      <c r="H103" s="112"/>
      <c r="I103" s="153"/>
    </row>
    <row r="104" spans="2:9" ht="30" customHeight="1">
      <c r="B104" s="132"/>
      <c r="C104" s="134"/>
      <c r="D104" s="129"/>
      <c r="E104" s="132"/>
      <c r="F104" s="112"/>
      <c r="G104" s="112"/>
      <c r="H104" s="112"/>
      <c r="I104" s="153"/>
    </row>
    <row r="105" spans="2:9" ht="30" customHeight="1">
      <c r="B105" s="132"/>
      <c r="C105" s="134"/>
      <c r="D105" s="129"/>
      <c r="E105" s="132"/>
      <c r="F105" s="112"/>
      <c r="G105" s="112"/>
      <c r="H105" s="112"/>
      <c r="I105" s="153"/>
    </row>
    <row r="106" spans="2:9" ht="30" customHeight="1">
      <c r="B106" s="132"/>
      <c r="C106" s="134"/>
      <c r="D106" s="129"/>
      <c r="E106" s="132"/>
      <c r="F106" s="112"/>
      <c r="G106" s="112"/>
      <c r="H106" s="112"/>
      <c r="I106" s="153"/>
    </row>
    <row r="107" spans="2:9" ht="30" customHeight="1">
      <c r="B107" s="132"/>
      <c r="C107" s="134"/>
      <c r="D107" s="129"/>
      <c r="E107" s="132"/>
      <c r="F107" s="112"/>
      <c r="G107" s="112"/>
      <c r="H107" s="112"/>
      <c r="I107" s="153"/>
    </row>
    <row r="108" spans="2:9" ht="30" customHeight="1">
      <c r="B108" s="132"/>
      <c r="C108" s="134"/>
      <c r="D108" s="129"/>
      <c r="E108" s="132"/>
      <c r="F108" s="112"/>
      <c r="G108" s="112"/>
      <c r="H108" s="112"/>
      <c r="I108" s="153"/>
    </row>
  </sheetData>
  <mergeCells count="11">
    <mergeCell ref="B1:C1"/>
    <mergeCell ref="B2:H2"/>
    <mergeCell ref="B3:E3"/>
    <mergeCell ref="B4:E4"/>
    <mergeCell ref="F4:H4"/>
    <mergeCell ref="H5:H6"/>
    <mergeCell ref="B5:C5"/>
    <mergeCell ref="D5:D6"/>
    <mergeCell ref="E5:E6"/>
    <mergeCell ref="F5:F6"/>
    <mergeCell ref="G5:G6"/>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G6" sqref="G6"/>
    </sheetView>
  </sheetViews>
  <sheetFormatPr defaultColWidth="10" defaultRowHeight="13.5"/>
  <cols>
    <col min="1" max="1" width="1.5" style="71" customWidth="1"/>
    <col min="2" max="4" width="6.625" style="71" customWidth="1"/>
    <col min="5" max="5" width="26.625" style="71" customWidth="1"/>
    <col min="6" max="6" width="48.625" style="71" customWidth="1"/>
    <col min="7" max="7" width="26.625" style="71" customWidth="1"/>
    <col min="8" max="8" width="1.5" style="71" customWidth="1"/>
    <col min="9" max="10" width="9.75" style="71" customWidth="1"/>
    <col min="11" max="16384" width="10" style="71"/>
  </cols>
  <sheetData>
    <row r="1" spans="1:8" ht="24.95" customHeight="1">
      <c r="A1" s="73"/>
      <c r="B1" s="74"/>
      <c r="C1" s="74"/>
      <c r="D1" s="74"/>
      <c r="E1" s="95"/>
      <c r="F1" s="95"/>
      <c r="G1" s="96" t="s">
        <v>399</v>
      </c>
      <c r="H1" s="97"/>
    </row>
    <row r="2" spans="1:8" ht="22.9" customHeight="1">
      <c r="A2" s="73"/>
      <c r="B2" s="365" t="s">
        <v>400</v>
      </c>
      <c r="C2" s="365"/>
      <c r="D2" s="365"/>
      <c r="E2" s="365"/>
      <c r="F2" s="365"/>
      <c r="G2" s="365"/>
      <c r="H2" s="97" t="s">
        <v>4</v>
      </c>
    </row>
    <row r="3" spans="1:8" ht="19.5" customHeight="1">
      <c r="A3" s="75"/>
      <c r="B3" s="366" t="s">
        <v>6</v>
      </c>
      <c r="C3" s="366"/>
      <c r="D3" s="366"/>
      <c r="E3" s="366"/>
      <c r="F3" s="366"/>
      <c r="G3" s="76" t="s">
        <v>7</v>
      </c>
      <c r="H3" s="98"/>
    </row>
    <row r="4" spans="1:8" ht="24.4" customHeight="1">
      <c r="A4" s="77"/>
      <c r="B4" s="367" t="s">
        <v>161</v>
      </c>
      <c r="C4" s="367"/>
      <c r="D4" s="367"/>
      <c r="E4" s="367" t="s">
        <v>71</v>
      </c>
      <c r="F4" s="367" t="s">
        <v>72</v>
      </c>
      <c r="G4" s="367" t="s">
        <v>401</v>
      </c>
      <c r="H4" s="99"/>
    </row>
    <row r="5" spans="1:8" ht="24" customHeight="1">
      <c r="A5" s="77"/>
      <c r="B5" s="78" t="s">
        <v>162</v>
      </c>
      <c r="C5" s="78" t="s">
        <v>163</v>
      </c>
      <c r="D5" s="78" t="s">
        <v>164</v>
      </c>
      <c r="E5" s="367"/>
      <c r="F5" s="367"/>
      <c r="G5" s="367"/>
      <c r="H5" s="100"/>
    </row>
    <row r="6" spans="1:8" ht="27.95" customHeight="1">
      <c r="A6" s="79"/>
      <c r="B6" s="80"/>
      <c r="C6" s="80"/>
      <c r="D6" s="80"/>
      <c r="E6" s="80"/>
      <c r="F6" s="80" t="s">
        <v>73</v>
      </c>
      <c r="G6" s="101" t="s">
        <v>402</v>
      </c>
      <c r="H6" s="102"/>
    </row>
    <row r="7" spans="1:8" s="70" customFormat="1" ht="30" customHeight="1">
      <c r="A7" s="81"/>
      <c r="B7" s="82" t="s">
        <v>168</v>
      </c>
      <c r="C7" s="82" t="s">
        <v>169</v>
      </c>
      <c r="D7" s="82" t="s">
        <v>169</v>
      </c>
      <c r="E7" s="82" t="s">
        <v>77</v>
      </c>
      <c r="F7" s="103" t="s">
        <v>213</v>
      </c>
      <c r="G7" s="104">
        <v>200000</v>
      </c>
      <c r="H7" s="81"/>
    </row>
    <row r="8" spans="1:8" ht="30.95" customHeight="1">
      <c r="A8" s="83"/>
      <c r="B8" s="84">
        <v>205</v>
      </c>
      <c r="C8" s="84" t="s">
        <v>183</v>
      </c>
      <c r="D8" s="84" t="s">
        <v>180</v>
      </c>
      <c r="E8" s="105">
        <v>203002</v>
      </c>
      <c r="F8" s="106" t="s">
        <v>185</v>
      </c>
      <c r="G8" s="107">
        <v>3110000</v>
      </c>
      <c r="H8" s="108"/>
    </row>
    <row r="9" spans="1:8" ht="30.95" customHeight="1">
      <c r="A9" s="85"/>
      <c r="B9" s="86" t="s">
        <v>168</v>
      </c>
      <c r="C9" s="86" t="s">
        <v>183</v>
      </c>
      <c r="D9" s="86" t="s">
        <v>180</v>
      </c>
      <c r="E9" s="86">
        <v>203003</v>
      </c>
      <c r="F9" s="86" t="s">
        <v>185</v>
      </c>
      <c r="G9" s="109">
        <v>1850000</v>
      </c>
      <c r="H9" s="110"/>
    </row>
    <row r="10" spans="1:8" ht="30.95" customHeight="1">
      <c r="A10" s="85"/>
      <c r="B10" s="82" t="s">
        <v>168</v>
      </c>
      <c r="C10" s="82" t="s">
        <v>183</v>
      </c>
      <c r="D10" s="82" t="s">
        <v>191</v>
      </c>
      <c r="E10" s="82">
        <v>203004</v>
      </c>
      <c r="F10" s="111" t="s">
        <v>403</v>
      </c>
      <c r="G10" s="112">
        <v>1200000</v>
      </c>
      <c r="H10" s="110"/>
    </row>
    <row r="11" spans="1:8" ht="30.95" customHeight="1">
      <c r="A11" s="85"/>
      <c r="B11" s="87" t="s">
        <v>195</v>
      </c>
      <c r="C11" s="87" t="s">
        <v>180</v>
      </c>
      <c r="D11" s="87" t="s">
        <v>196</v>
      </c>
      <c r="E11" s="86">
        <v>203006</v>
      </c>
      <c r="F11" s="86" t="s">
        <v>198</v>
      </c>
      <c r="G11" s="109">
        <v>600000</v>
      </c>
      <c r="H11" s="110"/>
    </row>
    <row r="12" spans="1:8" s="72" customFormat="1" ht="42" customHeight="1">
      <c r="A12" s="88"/>
      <c r="B12" s="89">
        <v>205</v>
      </c>
      <c r="C12" s="89" t="s">
        <v>180</v>
      </c>
      <c r="D12" s="89" t="s">
        <v>183</v>
      </c>
      <c r="E12" s="65">
        <v>203007</v>
      </c>
      <c r="F12" s="65" t="s">
        <v>200</v>
      </c>
      <c r="G12" s="107">
        <v>9640000</v>
      </c>
      <c r="H12" s="113"/>
    </row>
    <row r="13" spans="1:8" s="72" customFormat="1" ht="30.95" customHeight="1">
      <c r="A13" s="88"/>
      <c r="B13" s="89">
        <v>205</v>
      </c>
      <c r="C13" s="89" t="s">
        <v>183</v>
      </c>
      <c r="D13" s="89" t="s">
        <v>180</v>
      </c>
      <c r="E13" s="89" t="s">
        <v>108</v>
      </c>
      <c r="F13" s="114" t="s">
        <v>185</v>
      </c>
      <c r="G13" s="115">
        <v>5209000</v>
      </c>
      <c r="H13" s="113"/>
    </row>
    <row r="14" spans="1:8" s="72" customFormat="1" ht="22.9" customHeight="1">
      <c r="A14" s="88"/>
      <c r="B14" s="89" t="s">
        <v>168</v>
      </c>
      <c r="C14" s="89" t="s">
        <v>201</v>
      </c>
      <c r="D14" s="89" t="s">
        <v>169</v>
      </c>
      <c r="E14" s="65">
        <v>203009</v>
      </c>
      <c r="F14" s="65" t="s">
        <v>202</v>
      </c>
      <c r="G14" s="116">
        <v>700000</v>
      </c>
      <c r="H14" s="113"/>
    </row>
    <row r="15" spans="1:8" s="72" customFormat="1" ht="22.9" customHeight="1">
      <c r="A15" s="88"/>
      <c r="B15" s="65">
        <v>205</v>
      </c>
      <c r="C15" s="65" t="s">
        <v>172</v>
      </c>
      <c r="D15" s="65" t="s">
        <v>169</v>
      </c>
      <c r="E15" s="65">
        <v>203010</v>
      </c>
      <c r="F15" s="65" t="s">
        <v>203</v>
      </c>
      <c r="G15" s="116">
        <v>450000</v>
      </c>
      <c r="H15" s="113"/>
    </row>
    <row r="16" spans="1:8" ht="30.95" customHeight="1">
      <c r="A16" s="85"/>
      <c r="B16" s="86">
        <v>205</v>
      </c>
      <c r="C16" s="86">
        <v>99</v>
      </c>
      <c r="D16" s="86">
        <v>99</v>
      </c>
      <c r="E16" s="86">
        <v>203011</v>
      </c>
      <c r="F16" s="86" t="s">
        <v>204</v>
      </c>
      <c r="G16" s="109">
        <v>30000</v>
      </c>
      <c r="H16" s="110"/>
    </row>
    <row r="17" spans="1:8" ht="22.9" customHeight="1">
      <c r="A17" s="85"/>
      <c r="B17" s="86">
        <v>205</v>
      </c>
      <c r="C17" s="90" t="s">
        <v>180</v>
      </c>
      <c r="D17" s="90" t="s">
        <v>183</v>
      </c>
      <c r="E17" s="86">
        <v>203012</v>
      </c>
      <c r="F17" s="86" t="s">
        <v>200</v>
      </c>
      <c r="G17" s="109">
        <v>8510000</v>
      </c>
      <c r="H17" s="110"/>
    </row>
    <row r="18" spans="1:8" ht="30.95" customHeight="1">
      <c r="A18" s="85"/>
      <c r="B18" s="86">
        <v>205</v>
      </c>
      <c r="C18" s="86" t="s">
        <v>183</v>
      </c>
      <c r="D18" s="86" t="s">
        <v>169</v>
      </c>
      <c r="E18" s="86">
        <v>203014</v>
      </c>
      <c r="F18" s="86" t="s">
        <v>210</v>
      </c>
      <c r="G18" s="112">
        <v>46000</v>
      </c>
      <c r="H18" s="110"/>
    </row>
    <row r="19" spans="1:8" ht="22.9" customHeight="1">
      <c r="A19" s="85"/>
      <c r="B19" s="86">
        <v>205</v>
      </c>
      <c r="C19" s="86" t="s">
        <v>183</v>
      </c>
      <c r="D19" s="86" t="s">
        <v>183</v>
      </c>
      <c r="E19" s="86">
        <v>203014</v>
      </c>
      <c r="F19" s="86" t="s">
        <v>211</v>
      </c>
      <c r="G19" s="112">
        <v>20000</v>
      </c>
      <c r="H19" s="110"/>
    </row>
    <row r="20" spans="1:8" ht="22.9" customHeight="1">
      <c r="A20" s="85"/>
      <c r="B20" s="86">
        <v>205</v>
      </c>
      <c r="C20" s="86" t="s">
        <v>183</v>
      </c>
      <c r="D20" s="86" t="s">
        <v>180</v>
      </c>
      <c r="E20" s="86">
        <v>203014</v>
      </c>
      <c r="F20" s="86" t="s">
        <v>185</v>
      </c>
      <c r="G20" s="112">
        <v>1250000</v>
      </c>
      <c r="H20" s="110"/>
    </row>
    <row r="21" spans="1:8" ht="22.9" customHeight="1">
      <c r="A21" s="85"/>
      <c r="B21" s="86">
        <v>205</v>
      </c>
      <c r="C21" s="86" t="s">
        <v>183</v>
      </c>
      <c r="D21" s="86" t="s">
        <v>191</v>
      </c>
      <c r="E21" s="86">
        <v>203014</v>
      </c>
      <c r="F21" s="86" t="s">
        <v>212</v>
      </c>
      <c r="G21" s="112">
        <v>4180000</v>
      </c>
      <c r="H21" s="110"/>
    </row>
    <row r="22" spans="1:8" ht="22.9" customHeight="1">
      <c r="A22" s="85"/>
      <c r="B22" s="86">
        <v>205</v>
      </c>
      <c r="C22" s="86" t="s">
        <v>180</v>
      </c>
      <c r="D22" s="86" t="s">
        <v>183</v>
      </c>
      <c r="E22" s="86">
        <v>203014</v>
      </c>
      <c r="F22" s="86" t="s">
        <v>200</v>
      </c>
      <c r="G22" s="112">
        <v>9170000</v>
      </c>
      <c r="H22" s="110"/>
    </row>
    <row r="23" spans="1:8" ht="22.9" customHeight="1">
      <c r="A23" s="85"/>
      <c r="B23" s="90" t="s">
        <v>168</v>
      </c>
      <c r="C23" s="90" t="s">
        <v>183</v>
      </c>
      <c r="D23" s="90" t="s">
        <v>169</v>
      </c>
      <c r="E23" s="86">
        <v>203016</v>
      </c>
      <c r="F23" s="117" t="s">
        <v>210</v>
      </c>
      <c r="G23" s="109">
        <v>3300000</v>
      </c>
      <c r="H23" s="110"/>
    </row>
    <row r="24" spans="1:8" ht="22.9" customHeight="1">
      <c r="A24" s="85"/>
      <c r="B24" s="90">
        <v>205</v>
      </c>
      <c r="C24" s="90" t="s">
        <v>183</v>
      </c>
      <c r="D24" s="90" t="s">
        <v>180</v>
      </c>
      <c r="E24" s="86">
        <v>203018</v>
      </c>
      <c r="F24" s="86" t="s">
        <v>185</v>
      </c>
      <c r="G24" s="109">
        <v>874000</v>
      </c>
      <c r="H24" s="110"/>
    </row>
    <row r="25" spans="1:8" ht="22.9" customHeight="1">
      <c r="A25" s="85"/>
      <c r="B25" s="90">
        <v>205</v>
      </c>
      <c r="C25" s="90" t="s">
        <v>183</v>
      </c>
      <c r="D25" s="90" t="s">
        <v>191</v>
      </c>
      <c r="E25" s="86">
        <v>203018</v>
      </c>
      <c r="F25" s="86" t="s">
        <v>212</v>
      </c>
      <c r="G25" s="109">
        <v>500000</v>
      </c>
      <c r="H25" s="110"/>
    </row>
    <row r="26" spans="1:8" ht="22.9" customHeight="1">
      <c r="A26" s="91"/>
      <c r="B26" s="92" t="s">
        <v>168</v>
      </c>
      <c r="C26" s="92" t="s">
        <v>183</v>
      </c>
      <c r="D26" s="92" t="s">
        <v>180</v>
      </c>
      <c r="E26" s="92" t="s">
        <v>150</v>
      </c>
      <c r="F26" s="118" t="s">
        <v>376</v>
      </c>
      <c r="G26" s="112">
        <v>2173000</v>
      </c>
      <c r="H26" s="119"/>
    </row>
    <row r="27" spans="1:8" ht="22.9" customHeight="1">
      <c r="A27" s="77"/>
      <c r="B27" s="86"/>
      <c r="C27" s="86"/>
      <c r="D27" s="86"/>
      <c r="E27" s="86"/>
      <c r="F27" s="86" t="s">
        <v>24</v>
      </c>
      <c r="G27" s="109"/>
      <c r="H27" s="99"/>
    </row>
    <row r="28" spans="1:8" ht="27.95" customHeight="1">
      <c r="A28" s="77"/>
      <c r="B28" s="86"/>
      <c r="C28" s="86"/>
      <c r="D28" s="86"/>
      <c r="E28" s="86"/>
      <c r="F28" s="86"/>
      <c r="G28" s="109"/>
      <c r="H28" s="100"/>
    </row>
    <row r="29" spans="1:8" ht="27.95" customHeight="1">
      <c r="A29" s="77"/>
      <c r="B29" s="86"/>
      <c r="C29" s="86"/>
      <c r="D29" s="86"/>
      <c r="E29" s="86"/>
      <c r="F29" s="86"/>
      <c r="G29" s="109"/>
      <c r="H29" s="100"/>
    </row>
    <row r="30" spans="1:8" ht="9.75" customHeight="1">
      <c r="A30" s="93"/>
      <c r="B30" s="94"/>
      <c r="C30" s="94"/>
      <c r="D30" s="94"/>
      <c r="E30" s="94"/>
      <c r="F30" s="93"/>
      <c r="G30" s="93"/>
      <c r="H30" s="120"/>
    </row>
  </sheetData>
  <mergeCells count="6">
    <mergeCell ref="B2:G2"/>
    <mergeCell ref="B3:F3"/>
    <mergeCell ref="B4:D4"/>
    <mergeCell ref="E4:E5"/>
    <mergeCell ref="F4:F5"/>
    <mergeCell ref="G4:G5"/>
  </mergeCells>
  <phoneticPr fontId="52"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lpstr>6-21</vt:lpstr>
      <vt:lpstr>6-22</vt:lpstr>
      <vt:lpstr>6-23</vt:lpstr>
      <vt:lpstr>6-24</vt:lpstr>
      <vt:lpstr>6-25</vt:lpstr>
      <vt:lpstr>6-26</vt:lpstr>
      <vt:lpstr>6-27</vt:lpstr>
      <vt:lpstr>6-28</vt:lpstr>
      <vt:lpstr>6-29</vt:lpstr>
      <vt:lpstr>6-30</vt:lpstr>
      <vt:lpstr>6-31</vt:lpstr>
      <vt:lpstr>6-32</vt:lpstr>
      <vt:lpstr>6-33</vt:lpstr>
      <vt:lpstr>6-34</vt:lpstr>
      <vt:lpstr>6-35</vt:lpstr>
      <vt:lpstr>7</vt:lpstr>
      <vt:lpstr>'1'!Print_Area</vt:lpstr>
      <vt:lpstr>'1-2'!Print_Area</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606</cp:lastModifiedBy>
  <dcterms:created xsi:type="dcterms:W3CDTF">2022-03-05T11:28:00Z</dcterms:created>
  <dcterms:modified xsi:type="dcterms:W3CDTF">2024-03-05T09:56:23Z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